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135" windowWidth="19035" windowHeight="7170"/>
  </bookViews>
  <sheets>
    <sheet name="Return" sheetId="1" r:id="rId1"/>
    <sheet name="OOAUrgent" sheetId="3" r:id="rId2"/>
  </sheets>
  <definedNames>
    <definedName name="_xlnm.Print_Area" localSheetId="0">Return!$A$1:$O$35</definedName>
  </definedNames>
  <calcPr calcId="145621"/>
</workbook>
</file>

<file path=xl/calcChain.xml><?xml version="1.0" encoding="utf-8"?>
<calcChain xmlns="http://schemas.openxmlformats.org/spreadsheetml/2006/main">
  <c r="J50" i="1" l="1"/>
  <c r="J49" i="1"/>
  <c r="L49" i="1" s="1"/>
  <c r="J48" i="1"/>
  <c r="L48" i="1" s="1"/>
  <c r="J44" i="1"/>
  <c r="L44" i="1" s="1"/>
  <c r="L50" i="1"/>
  <c r="L6" i="1" l="1"/>
  <c r="J37" i="1" l="1"/>
  <c r="L37" i="1" s="1"/>
  <c r="J36" i="1"/>
  <c r="L36" i="1" s="1"/>
  <c r="J15" i="1"/>
  <c r="L15" i="1" s="1"/>
  <c r="J18" i="1"/>
  <c r="L18" i="1" s="1"/>
  <c r="M18" i="1" s="1"/>
  <c r="J17" i="1"/>
  <c r="L17" i="1" s="1"/>
  <c r="M17" i="1" s="1"/>
  <c r="J16" i="1"/>
  <c r="L16" i="1" s="1"/>
  <c r="J14" i="1"/>
  <c r="L14" i="1" s="1"/>
  <c r="G34" i="1"/>
  <c r="H34" i="1"/>
  <c r="I34" i="1"/>
  <c r="F34" i="1"/>
  <c r="G29" i="1"/>
  <c r="H29" i="1"/>
  <c r="I29" i="1"/>
  <c r="F29" i="1"/>
  <c r="G26" i="1"/>
  <c r="H26" i="1"/>
  <c r="I26" i="1"/>
  <c r="F26" i="1"/>
  <c r="J26" i="1" l="1"/>
  <c r="L26" i="1" s="1"/>
  <c r="J29" i="1"/>
  <c r="L29" i="1" s="1"/>
  <c r="J34" i="1"/>
  <c r="L34" i="1" s="1"/>
  <c r="M36" i="1"/>
  <c r="M14" i="1"/>
  <c r="M19" i="1" l="1"/>
</calcChain>
</file>

<file path=xl/sharedStrings.xml><?xml version="1.0" encoding="utf-8"?>
<sst xmlns="http://schemas.openxmlformats.org/spreadsheetml/2006/main" count="90" uniqueCount="77">
  <si>
    <t>SERVICE</t>
  </si>
  <si>
    <t>ACTIVITY</t>
  </si>
  <si>
    <t>UNIT</t>
  </si>
  <si>
    <t>TOTAL</t>
  </si>
  <si>
    <t>Practice:</t>
  </si>
  <si>
    <t>Practice Code:</t>
  </si>
  <si>
    <t>Contact Name for Queries:</t>
  </si>
  <si>
    <t>Email:</t>
  </si>
  <si>
    <t>Please complete the column for the appropriate quarter, if you need to back-date activity to a previous quarter, please do so and advise in the comments sections.</t>
  </si>
  <si>
    <t>MINOR SURGERY DES</t>
  </si>
  <si>
    <t>Zoladex &amp; Triporelin Injections (uncapped)</t>
  </si>
  <si>
    <t>£12.00 per injection</t>
  </si>
  <si>
    <t>Cutting procedures (capped)</t>
  </si>
  <si>
    <t>£91.05 if single use instruments used, no payment if not</t>
  </si>
  <si>
    <t>Excision biopsy of skin lesions (face, head and neck)</t>
  </si>
  <si>
    <t>Excision - sebaceous cyst</t>
  </si>
  <si>
    <t>Excision - dermatofibroma</t>
  </si>
  <si>
    <t>Excision - small lipomata</t>
  </si>
  <si>
    <t>Excision - basal cell carcinoma</t>
  </si>
  <si>
    <t>Sub total - excisions</t>
  </si>
  <si>
    <t>Incision - abscess</t>
  </si>
  <si>
    <t>Incision - cyst</t>
  </si>
  <si>
    <t>Sub total - incisions</t>
  </si>
  <si>
    <t>Removal of meibomian cysts</t>
  </si>
  <si>
    <t>Ingrowing toenails (where agreed)</t>
  </si>
  <si>
    <t>Aspirations</t>
  </si>
  <si>
    <t>Hormonal Implants</t>
  </si>
  <si>
    <t>Sub total - other</t>
  </si>
  <si>
    <t>Zoladex</t>
  </si>
  <si>
    <t>Triptorelin</t>
  </si>
  <si>
    <t>£44.76 per injection</t>
  </si>
  <si>
    <r>
      <t xml:space="preserve">Joint Injections (capped) </t>
    </r>
    <r>
      <rPr>
        <sz val="10"/>
        <rFont val="Arial"/>
        <family val="2"/>
      </rPr>
      <t>- Joint, muscles, tendons</t>
    </r>
  </si>
  <si>
    <t>£7.892 per injection</t>
  </si>
  <si>
    <t>Testosterone injections (capped)</t>
  </si>
  <si>
    <t>Excision biopsy of skin lesions (excluding head &amp; neck)</t>
  </si>
  <si>
    <t>Y/N</t>
  </si>
  <si>
    <t>Sub-total</t>
  </si>
  <si>
    <t>Total Value</t>
  </si>
  <si>
    <r>
      <t xml:space="preserve">Confirm using single use equipment </t>
    </r>
    <r>
      <rPr>
        <i/>
        <sz val="9"/>
        <rFont val="Arial"/>
        <family val="2"/>
      </rPr>
      <t>(delete as appropriate)</t>
    </r>
  </si>
  <si>
    <t>Prostap</t>
  </si>
  <si>
    <t>OUT OF AREA REGISTRATION: IN HOURS URGENT PRIMARY MEDICAL CARE</t>
  </si>
  <si>
    <t>Consultation in Practice</t>
  </si>
  <si>
    <t>£15.87 per consultation</t>
  </si>
  <si>
    <t>Home Visit</t>
  </si>
  <si>
    <t>£60.00 per home visit</t>
  </si>
  <si>
    <t>Comments</t>
  </si>
  <si>
    <t>Please email once completed to england.pcfinancesw@nhs.net in time for the following deadlines:</t>
  </si>
  <si>
    <t>NHS NUMBER</t>
  </si>
  <si>
    <t xml:space="preserve">In order to verify claims under this enhanced service, please provide the NHS Number and date of consultation/visit in the second worksheet. </t>
  </si>
  <si>
    <t xml:space="preserve">Any claims without this will not be paid for this enhanced service. </t>
  </si>
  <si>
    <t>Please note that the out of area registration enhanced service is solely for patients living (on a non-temporary basis) within the area of the practice, who are registered with a</t>
  </si>
  <si>
    <t>practice elsewhere as an out of area patient. This should not be used for temporary residents.</t>
  </si>
  <si>
    <t>Mandatory Fields Complete?</t>
  </si>
  <si>
    <t>DATE REFERRED BY 111</t>
  </si>
  <si>
    <t>Babies born to Hepatitis B Mothers</t>
  </si>
  <si>
    <t>Dried Blood Sample</t>
  </si>
  <si>
    <t>£5.00 per sample</t>
  </si>
  <si>
    <t>Housebound Patients via Community Nursing Team</t>
  </si>
  <si>
    <t>Flu vaccine</t>
  </si>
  <si>
    <t>Pneumococcal vaccine</t>
  </si>
  <si>
    <t>Service Specification:</t>
  </si>
  <si>
    <t>£4.90 per vaccination</t>
  </si>
  <si>
    <t>Shingles vaccine</t>
  </si>
  <si>
    <t>N/A</t>
  </si>
  <si>
    <t xml:space="preserve">This relates to a split fee offer between practices and their local community team to provide vaccination to housebound patients. This scheme is currently operational in Devon and Cornwall. Shingles will be offered </t>
  </si>
  <si>
    <t xml:space="preserve">in some areas from 2018 and further communication will be sent to practices. If you require further detail of the scheme in your area please e-mail phcontractssouthwest@nhs.net </t>
  </si>
  <si>
    <t>Version 1.01819SM</t>
  </si>
  <si>
    <t>ENHANCED SERVICES CLAIM FORM / MONITORING RETURN 2018-19(Somerset Practices)</t>
  </si>
  <si>
    <t>Q1 - 10th July 2018</t>
  </si>
  <si>
    <t>Q2 - 10th October 2018</t>
  </si>
  <si>
    <t>Q3 - 9th January 2019</t>
  </si>
  <si>
    <t>Q4 - 10th April 2019</t>
  </si>
  <si>
    <t>Apr-Jun 2018           Q 1</t>
  </si>
  <si>
    <t>Oct-Dec 2018               Q 3</t>
  </si>
  <si>
    <t>Jul-Sep 2018          Q 2</t>
  </si>
  <si>
    <t>Jan-Mar 2019            Q 4</t>
  </si>
  <si>
    <t>NHS ENGLAND - SOUTH WEST (SOUTH)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</si>
</sst>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u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/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/>
      <bottom/>
      <diagonal/>
    </border>
    <border>
      <left style="thick">
        <color theme="0" tint="-0.499984740745262"/>
      </left>
      <right style="medium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ck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ck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</borders>
  <cellStyleXfs count="33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0">
    <xf numFmtId="0" fontId="0" fillId="0" borderId="0" xfId="0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/>
    <xf numFmtId="0" fontId="3" fillId="3" borderId="2" xfId="16" applyFont="1" applyFill="1" applyBorder="1" applyAlignment="1">
      <alignment horizontal="center" vertical="center" wrapText="1"/>
    </xf>
    <xf numFmtId="0" fontId="3" fillId="3" borderId="3" xfId="16" applyFont="1" applyFill="1" applyBorder="1" applyAlignment="1">
      <alignment horizontal="center" vertical="center" wrapText="1"/>
    </xf>
    <xf numFmtId="0" fontId="3" fillId="3" borderId="4" xfId="16" applyFont="1" applyFill="1" applyBorder="1" applyAlignment="1">
      <alignment horizontal="center" vertical="center" wrapText="1"/>
    </xf>
    <xf numFmtId="1" fontId="3" fillId="4" borderId="5" xfId="16" applyNumberFormat="1" applyFont="1" applyFill="1" applyBorder="1" applyAlignment="1">
      <alignment horizontal="center" vertical="center" wrapText="1"/>
    </xf>
    <xf numFmtId="1" fontId="3" fillId="4" borderId="6" xfId="16" applyNumberFormat="1" applyFont="1" applyFill="1" applyBorder="1" applyAlignment="1">
      <alignment horizontal="center" vertical="center" wrapText="1"/>
    </xf>
    <xf numFmtId="1" fontId="3" fillId="4" borderId="7" xfId="16" applyNumberFormat="1" applyFont="1" applyFill="1" applyBorder="1" applyAlignment="1">
      <alignment horizontal="center" vertical="center" wrapText="1"/>
    </xf>
    <xf numFmtId="0" fontId="2" fillId="2" borderId="0" xfId="16" applyFont="1" applyFill="1" applyBorder="1"/>
    <xf numFmtId="0" fontId="2" fillId="4" borderId="8" xfId="16" applyFont="1" applyFill="1" applyBorder="1" applyAlignment="1">
      <alignment vertical="center" wrapText="1"/>
    </xf>
    <xf numFmtId="0" fontId="2" fillId="4" borderId="9" xfId="16" applyFont="1" applyFill="1" applyBorder="1" applyAlignment="1">
      <alignment vertical="center" wrapText="1"/>
    </xf>
    <xf numFmtId="0" fontId="2" fillId="4" borderId="10" xfId="16" applyFont="1" applyFill="1" applyBorder="1" applyAlignment="1">
      <alignment vertical="center" wrapText="1"/>
    </xf>
    <xf numFmtId="1" fontId="3" fillId="4" borderId="11" xfId="16" applyNumberFormat="1" applyFont="1" applyFill="1" applyBorder="1" applyAlignment="1">
      <alignment horizontal="center" vertical="center" wrapText="1"/>
    </xf>
    <xf numFmtId="1" fontId="3" fillId="4" borderId="12" xfId="16" applyNumberFormat="1" applyFont="1" applyFill="1" applyBorder="1" applyAlignment="1">
      <alignment horizontal="center" vertical="center" wrapText="1"/>
    </xf>
    <xf numFmtId="1" fontId="3" fillId="5" borderId="13" xfId="16" applyNumberFormat="1" applyFont="1" applyFill="1" applyBorder="1" applyAlignment="1">
      <alignment horizontal="center" vertical="center" wrapText="1"/>
    </xf>
    <xf numFmtId="1" fontId="3" fillId="5" borderId="6" xfId="16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164" fontId="12" fillId="4" borderId="17" xfId="0" applyNumberFormat="1" applyFont="1" applyFill="1" applyBorder="1" applyAlignment="1">
      <alignment horizontal="center" vertical="center"/>
    </xf>
    <xf numFmtId="164" fontId="12" fillId="4" borderId="18" xfId="0" applyNumberFormat="1" applyFont="1" applyFill="1" applyBorder="1" applyAlignment="1">
      <alignment horizontal="center" vertical="center"/>
    </xf>
    <xf numFmtId="0" fontId="2" fillId="4" borderId="22" xfId="16" applyFont="1" applyFill="1" applyBorder="1" applyAlignment="1">
      <alignment vertical="center" wrapText="1"/>
    </xf>
    <xf numFmtId="1" fontId="3" fillId="4" borderId="23" xfId="16" applyNumberFormat="1" applyFont="1" applyFill="1" applyBorder="1" applyAlignment="1">
      <alignment horizontal="center" vertical="center" wrapText="1"/>
    </xf>
    <xf numFmtId="164" fontId="12" fillId="4" borderId="24" xfId="0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1" fontId="3" fillId="6" borderId="5" xfId="16" applyNumberFormat="1" applyFont="1" applyFill="1" applyBorder="1" applyAlignment="1">
      <alignment horizontal="center" vertical="center" wrapText="1"/>
    </xf>
    <xf numFmtId="1" fontId="3" fillId="6" borderId="7" xfId="16" applyNumberFormat="1" applyFont="1" applyFill="1" applyBorder="1" applyAlignment="1">
      <alignment horizontal="center" vertical="center" wrapText="1"/>
    </xf>
    <xf numFmtId="0" fontId="2" fillId="6" borderId="8" xfId="16" applyFont="1" applyFill="1" applyBorder="1" applyAlignment="1">
      <alignment vertical="center" wrapText="1"/>
    </xf>
    <xf numFmtId="0" fontId="2" fillId="6" borderId="20" xfId="16" applyFont="1" applyFill="1" applyBorder="1" applyAlignment="1">
      <alignment vertical="center" wrapText="1"/>
    </xf>
    <xf numFmtId="164" fontId="2" fillId="6" borderId="14" xfId="16" quotePrefix="1" applyNumberFormat="1" applyFont="1" applyFill="1" applyBorder="1" applyAlignment="1">
      <alignment vertical="center" wrapText="1"/>
    </xf>
    <xf numFmtId="164" fontId="2" fillId="6" borderId="25" xfId="16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right"/>
    </xf>
    <xf numFmtId="1" fontId="2" fillId="2" borderId="8" xfId="16" applyNumberFormat="1" applyFont="1" applyFill="1" applyBorder="1" applyAlignment="1" applyProtection="1">
      <alignment horizontal="center" vertical="center" wrapText="1"/>
      <protection locked="0"/>
    </xf>
    <xf numFmtId="1" fontId="2" fillId="2" borderId="20" xfId="16" applyNumberFormat="1" applyFont="1" applyFill="1" applyBorder="1" applyAlignment="1" applyProtection="1">
      <alignment horizontal="center" vertical="center" wrapText="1"/>
      <protection locked="0"/>
    </xf>
    <xf numFmtId="1" fontId="2" fillId="2" borderId="19" xfId="16" applyNumberFormat="1" applyFont="1" applyFill="1" applyBorder="1" applyAlignment="1" applyProtection="1">
      <alignment horizontal="center" vertical="center" wrapText="1"/>
      <protection locked="0"/>
    </xf>
    <xf numFmtId="1" fontId="2" fillId="0" borderId="19" xfId="16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16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16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6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16" applyNumberFormat="1" applyFont="1" applyFill="1" applyBorder="1" applyAlignment="1" applyProtection="1">
      <alignment horizontal="center" vertical="center" wrapText="1"/>
      <protection locked="0"/>
    </xf>
    <xf numFmtId="1" fontId="6" fillId="7" borderId="26" xfId="16" applyNumberFormat="1" applyFont="1" applyFill="1" applyBorder="1" applyAlignment="1" applyProtection="1">
      <alignment horizontal="center" vertical="center" wrapText="1"/>
      <protection locked="0"/>
    </xf>
    <xf numFmtId="1" fontId="3" fillId="4" borderId="20" xfId="16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Protection="1"/>
    <xf numFmtId="1" fontId="3" fillId="4" borderId="19" xfId="16" applyNumberFormat="1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Protection="1">
      <protection locked="0"/>
    </xf>
    <xf numFmtId="0" fontId="12" fillId="2" borderId="28" xfId="0" applyFont="1" applyFill="1" applyBorder="1" applyProtection="1">
      <protection locked="0"/>
    </xf>
    <xf numFmtId="0" fontId="12" fillId="2" borderId="29" xfId="0" applyFont="1" applyFill="1" applyBorder="1" applyProtection="1">
      <protection locked="0"/>
    </xf>
    <xf numFmtId="0" fontId="3" fillId="2" borderId="30" xfId="16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Protection="1">
      <protection locked="0"/>
    </xf>
    <xf numFmtId="0" fontId="12" fillId="2" borderId="31" xfId="0" applyFont="1" applyFill="1" applyBorder="1" applyProtection="1">
      <protection locked="0"/>
    </xf>
    <xf numFmtId="0" fontId="12" fillId="2" borderId="30" xfId="0" applyFont="1" applyFill="1" applyBorder="1" applyProtection="1">
      <protection locked="0"/>
    </xf>
    <xf numFmtId="0" fontId="12" fillId="2" borderId="32" xfId="0" applyFont="1" applyFill="1" applyBorder="1" applyProtection="1">
      <protection locked="0"/>
    </xf>
    <xf numFmtId="0" fontId="12" fillId="2" borderId="33" xfId="0" applyFont="1" applyFill="1" applyBorder="1" applyProtection="1">
      <protection locked="0"/>
    </xf>
    <xf numFmtId="0" fontId="12" fillId="2" borderId="34" xfId="0" applyFont="1" applyFill="1" applyBorder="1" applyProtection="1">
      <protection locked="0"/>
    </xf>
    <xf numFmtId="0" fontId="14" fillId="2" borderId="0" xfId="0" applyFont="1" applyFill="1"/>
    <xf numFmtId="0" fontId="11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0" fillId="0" borderId="0" xfId="0" applyProtection="1"/>
    <xf numFmtId="0" fontId="10" fillId="0" borderId="0" xfId="0" applyFont="1" applyProtection="1"/>
    <xf numFmtId="0" fontId="3" fillId="3" borderId="2" xfId="16" applyFont="1" applyFill="1" applyBorder="1" applyAlignment="1" applyProtection="1">
      <alignment horizontal="center" vertical="center" wrapText="1"/>
    </xf>
    <xf numFmtId="0" fontId="3" fillId="3" borderId="4" xfId="16" applyFont="1" applyFill="1" applyBorder="1" applyAlignment="1" applyProtection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2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/>
    <xf numFmtId="1" fontId="3" fillId="6" borderId="6" xfId="16" applyNumberFormat="1" applyFont="1" applyFill="1" applyBorder="1" applyAlignment="1">
      <alignment horizontal="center" vertical="center" wrapText="1"/>
    </xf>
    <xf numFmtId="0" fontId="11" fillId="2" borderId="68" xfId="0" applyFont="1" applyFill="1" applyBorder="1"/>
    <xf numFmtId="0" fontId="12" fillId="2" borderId="69" xfId="0" applyFont="1" applyFill="1" applyBorder="1"/>
    <xf numFmtId="0" fontId="12" fillId="2" borderId="70" xfId="0" applyFont="1" applyFill="1" applyBorder="1"/>
    <xf numFmtId="0" fontId="3" fillId="3" borderId="51" xfId="16" applyFont="1" applyFill="1" applyBorder="1" applyAlignment="1">
      <alignment horizontal="center" vertical="center" wrapText="1"/>
    </xf>
    <xf numFmtId="0" fontId="12" fillId="10" borderId="0" xfId="0" applyFont="1" applyFill="1"/>
    <xf numFmtId="0" fontId="3" fillId="6" borderId="2" xfId="16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1" fontId="2" fillId="2" borderId="67" xfId="16" applyNumberFormat="1" applyFont="1" applyFill="1" applyBorder="1" applyAlignment="1" applyProtection="1">
      <alignment horizontal="center" vertical="center" wrapText="1"/>
      <protection locked="0"/>
    </xf>
    <xf numFmtId="1" fontId="3" fillId="6" borderId="74" xfId="16" applyNumberFormat="1" applyFont="1" applyFill="1" applyBorder="1" applyAlignment="1">
      <alignment horizontal="center" vertical="center" wrapText="1"/>
    </xf>
    <xf numFmtId="8" fontId="0" fillId="0" borderId="46" xfId="0" applyNumberFormat="1" applyBorder="1" applyAlignment="1" applyProtection="1">
      <alignment horizontal="left" vertical="center" wrapText="1"/>
    </xf>
    <xf numFmtId="8" fontId="0" fillId="0" borderId="19" xfId="0" applyNumberFormat="1" applyBorder="1" applyAlignment="1" applyProtection="1">
      <alignment horizontal="left" vertical="center" wrapText="1"/>
    </xf>
    <xf numFmtId="8" fontId="0" fillId="0" borderId="67" xfId="0" applyNumberFormat="1" applyBorder="1" applyAlignment="1" applyProtection="1">
      <alignment horizontal="left" vertical="center" wrapText="1"/>
    </xf>
    <xf numFmtId="1" fontId="2" fillId="2" borderId="3" xfId="16" applyNumberFormat="1" applyFont="1" applyFill="1" applyBorder="1" applyAlignment="1" applyProtection="1">
      <alignment horizontal="center" vertical="center" wrapText="1"/>
      <protection locked="0"/>
    </xf>
    <xf numFmtId="1" fontId="3" fillId="6" borderId="4" xfId="16" applyNumberFormat="1" applyFont="1" applyFill="1" applyBorder="1" applyAlignment="1">
      <alignment horizontal="center" vertical="center" wrapText="1"/>
    </xf>
    <xf numFmtId="164" fontId="2" fillId="6" borderId="75" xfId="16" quotePrefix="1" applyNumberFormat="1" applyFont="1" applyFill="1" applyBorder="1" applyAlignment="1">
      <alignment vertical="center" wrapText="1"/>
    </xf>
    <xf numFmtId="164" fontId="2" fillId="6" borderId="76" xfId="16" quotePrefix="1" applyNumberFormat="1" applyFont="1" applyFill="1" applyBorder="1" applyAlignment="1">
      <alignment vertical="center" wrapText="1"/>
    </xf>
    <xf numFmtId="164" fontId="2" fillId="6" borderId="77" xfId="16" quotePrefix="1" applyNumberFormat="1" applyFont="1" applyFill="1" applyBorder="1" applyAlignment="1">
      <alignment vertical="center" wrapText="1"/>
    </xf>
    <xf numFmtId="164" fontId="2" fillId="6" borderId="78" xfId="16" quotePrefix="1" applyNumberFormat="1" applyFont="1" applyFill="1" applyBorder="1" applyAlignment="1">
      <alignment vertical="center" wrapText="1"/>
    </xf>
    <xf numFmtId="14" fontId="0" fillId="0" borderId="41" xfId="0" applyNumberFormat="1" applyBorder="1" applyProtection="1">
      <protection locked="0"/>
    </xf>
    <xf numFmtId="14" fontId="0" fillId="0" borderId="19" xfId="0" applyNumberFormat="1" applyBorder="1" applyProtection="1">
      <protection locked="0"/>
    </xf>
    <xf numFmtId="14" fontId="0" fillId="0" borderId="20" xfId="0" applyNumberFormat="1" applyBorder="1" applyProtection="1">
      <protection locked="0"/>
    </xf>
    <xf numFmtId="0" fontId="15" fillId="2" borderId="0" xfId="0" applyFont="1" applyFill="1" applyAlignment="1">
      <alignment horizontal="center"/>
    </xf>
    <xf numFmtId="0" fontId="12" fillId="8" borderId="1" xfId="0" applyFont="1" applyFill="1" applyBorder="1" applyAlignment="1" applyProtection="1">
      <alignment horizontal="center"/>
      <protection locked="0"/>
    </xf>
    <xf numFmtId="0" fontId="3" fillId="4" borderId="40" xfId="16" applyFont="1" applyFill="1" applyBorder="1" applyAlignment="1">
      <alignment horizontal="left" vertical="center" wrapText="1"/>
    </xf>
    <xf numFmtId="0" fontId="3" fillId="4" borderId="10" xfId="16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3" fillId="4" borderId="43" xfId="16" applyFont="1" applyFill="1" applyBorder="1" applyAlignment="1">
      <alignment horizontal="center" vertical="center" wrapText="1"/>
    </xf>
    <xf numFmtId="0" fontId="3" fillId="4" borderId="44" xfId="16" applyFont="1" applyFill="1" applyBorder="1" applyAlignment="1">
      <alignment horizontal="center" vertical="center" wrapText="1"/>
    </xf>
    <xf numFmtId="0" fontId="3" fillId="4" borderId="45" xfId="16" applyFont="1" applyFill="1" applyBorder="1" applyAlignment="1">
      <alignment horizontal="center" vertical="center" wrapText="1"/>
    </xf>
    <xf numFmtId="0" fontId="2" fillId="4" borderId="46" xfId="16" applyFont="1" applyFill="1" applyBorder="1" applyAlignment="1">
      <alignment horizontal="left" vertical="center" wrapText="1"/>
    </xf>
    <xf numFmtId="0" fontId="2" fillId="4" borderId="22" xfId="16" applyFont="1" applyFill="1" applyBorder="1" applyAlignment="1">
      <alignment horizontal="left" vertical="center" wrapText="1"/>
    </xf>
    <xf numFmtId="0" fontId="2" fillId="4" borderId="47" xfId="16" applyFont="1" applyFill="1" applyBorder="1" applyAlignment="1">
      <alignment horizontal="left" vertical="center" wrapText="1"/>
    </xf>
    <xf numFmtId="0" fontId="2" fillId="4" borderId="19" xfId="16" applyFont="1" applyFill="1" applyBorder="1" applyAlignment="1">
      <alignment horizontal="left" vertical="center" wrapText="1"/>
    </xf>
    <xf numFmtId="0" fontId="3" fillId="4" borderId="48" xfId="16" applyFont="1" applyFill="1" applyBorder="1" applyAlignment="1">
      <alignment horizontal="left" vertical="center" wrapText="1"/>
    </xf>
    <xf numFmtId="0" fontId="3" fillId="4" borderId="49" xfId="16" applyFont="1" applyFill="1" applyBorder="1" applyAlignment="1">
      <alignment horizontal="left" vertical="center" wrapText="1"/>
    </xf>
    <xf numFmtId="0" fontId="3" fillId="4" borderId="50" xfId="16" applyFont="1" applyFill="1" applyBorder="1" applyAlignment="1">
      <alignment horizontal="left" vertical="center" wrapText="1"/>
    </xf>
    <xf numFmtId="0" fontId="3" fillId="4" borderId="20" xfId="16" applyFont="1" applyFill="1" applyBorder="1" applyAlignment="1">
      <alignment horizontal="right" vertical="center" wrapText="1"/>
    </xf>
    <xf numFmtId="0" fontId="17" fillId="0" borderId="0" xfId="4" applyFont="1" applyFill="1" applyAlignment="1"/>
    <xf numFmtId="0" fontId="17" fillId="0" borderId="0" xfId="4" applyFont="1" applyAlignment="1"/>
    <xf numFmtId="0" fontId="3" fillId="6" borderId="21" xfId="16" applyFont="1" applyFill="1" applyBorder="1" applyAlignment="1">
      <alignment horizontal="center" vertical="center" wrapText="1"/>
    </xf>
    <xf numFmtId="0" fontId="3" fillId="6" borderId="25" xfId="16" applyFont="1" applyFill="1" applyBorder="1" applyAlignment="1">
      <alignment horizontal="center" vertical="center" wrapText="1"/>
    </xf>
    <xf numFmtId="0" fontId="2" fillId="6" borderId="55" xfId="16" applyFont="1" applyFill="1" applyBorder="1" applyAlignment="1">
      <alignment horizontal="left" vertical="center" wrapText="1"/>
    </xf>
    <xf numFmtId="0" fontId="2" fillId="6" borderId="56" xfId="16" applyFont="1" applyFill="1" applyBorder="1" applyAlignment="1">
      <alignment horizontal="left" vertical="center" wrapText="1"/>
    </xf>
    <xf numFmtId="164" fontId="3" fillId="6" borderId="41" xfId="16" applyNumberFormat="1" applyFont="1" applyFill="1" applyBorder="1" applyAlignment="1">
      <alignment horizontal="center" vertical="center" wrapText="1"/>
    </xf>
    <xf numFmtId="164" fontId="3" fillId="6" borderId="29" xfId="16" applyNumberFormat="1" applyFont="1" applyFill="1" applyBorder="1" applyAlignment="1">
      <alignment horizontal="center" vertical="center" wrapText="1"/>
    </xf>
    <xf numFmtId="164" fontId="3" fillId="6" borderId="42" xfId="16" applyNumberFormat="1" applyFont="1" applyFill="1" applyBorder="1" applyAlignment="1">
      <alignment horizontal="center" vertical="center" wrapText="1"/>
    </xf>
    <xf numFmtId="164" fontId="3" fillId="6" borderId="34" xfId="16" applyNumberFormat="1" applyFont="1" applyFill="1" applyBorder="1" applyAlignment="1">
      <alignment horizontal="center" vertical="center" wrapText="1"/>
    </xf>
    <xf numFmtId="0" fontId="2" fillId="6" borderId="53" xfId="16" applyFont="1" applyFill="1" applyBorder="1" applyAlignment="1">
      <alignment horizontal="left" vertical="center" wrapText="1"/>
    </xf>
    <xf numFmtId="0" fontId="2" fillId="6" borderId="54" xfId="16" applyFont="1" applyFill="1" applyBorder="1" applyAlignment="1">
      <alignment horizontal="left" vertical="center" wrapText="1"/>
    </xf>
    <xf numFmtId="0" fontId="3" fillId="6" borderId="21" xfId="16" applyFont="1" applyFill="1" applyBorder="1" applyAlignment="1" applyProtection="1">
      <alignment horizontal="center" vertical="center" wrapText="1"/>
    </xf>
    <xf numFmtId="0" fontId="3" fillId="6" borderId="16" xfId="16" applyFont="1" applyFill="1" applyBorder="1" applyAlignment="1" applyProtection="1">
      <alignment horizontal="center" vertical="center" wrapText="1"/>
    </xf>
    <xf numFmtId="0" fontId="3" fillId="6" borderId="25" xfId="16" applyFont="1" applyFill="1" applyBorder="1" applyAlignment="1" applyProtection="1">
      <alignment horizontal="center" vertical="center" wrapText="1"/>
    </xf>
    <xf numFmtId="0" fontId="2" fillId="6" borderId="42" xfId="16" applyFont="1" applyFill="1" applyBorder="1" applyAlignment="1" applyProtection="1">
      <alignment horizontal="left" vertical="center" wrapText="1"/>
    </xf>
    <xf numFmtId="0" fontId="2" fillId="6" borderId="73" xfId="16" applyFont="1" applyFill="1" applyBorder="1" applyAlignment="1" applyProtection="1">
      <alignment horizontal="left" vertical="center" wrapText="1"/>
    </xf>
    <xf numFmtId="0" fontId="2" fillId="6" borderId="51" xfId="16" applyFont="1" applyFill="1" applyBorder="1" applyAlignment="1" applyProtection="1">
      <alignment horizontal="left" vertical="center" wrapText="1"/>
    </xf>
    <xf numFmtId="0" fontId="2" fillId="6" borderId="52" xfId="16" applyFont="1" applyFill="1" applyBorder="1" applyAlignment="1" applyProtection="1">
      <alignment horizontal="left" vertical="center" wrapText="1"/>
    </xf>
    <xf numFmtId="0" fontId="2" fillId="6" borderId="41" xfId="16" applyFont="1" applyFill="1" applyBorder="1" applyAlignment="1" applyProtection="1">
      <alignment horizontal="left" vertical="center" wrapText="1"/>
    </xf>
    <xf numFmtId="0" fontId="2" fillId="6" borderId="71" xfId="16" applyFont="1" applyFill="1" applyBorder="1" applyAlignment="1" applyProtection="1">
      <alignment horizontal="left" vertical="center" wrapText="1"/>
    </xf>
    <xf numFmtId="0" fontId="2" fillId="6" borderId="64" xfId="16" applyFont="1" applyFill="1" applyBorder="1" applyAlignment="1" applyProtection="1">
      <alignment horizontal="left" vertical="center" wrapText="1"/>
    </xf>
    <xf numFmtId="0" fontId="2" fillId="6" borderId="72" xfId="16" applyFont="1" applyFill="1" applyBorder="1" applyAlignment="1" applyProtection="1">
      <alignment horizontal="left" vertical="center" wrapText="1"/>
    </xf>
    <xf numFmtId="0" fontId="3" fillId="3" borderId="51" xfId="16" applyFont="1" applyFill="1" applyBorder="1" applyAlignment="1">
      <alignment horizontal="center" vertical="center" wrapText="1"/>
    </xf>
    <xf numFmtId="0" fontId="3" fillId="3" borderId="52" xfId="16" applyFont="1" applyFill="1" applyBorder="1" applyAlignment="1">
      <alignment horizontal="center" vertical="center" wrapText="1"/>
    </xf>
    <xf numFmtId="0" fontId="12" fillId="9" borderId="68" xfId="0" applyFont="1" applyFill="1" applyBorder="1" applyAlignment="1"/>
    <xf numFmtId="0" fontId="0" fillId="9" borderId="69" xfId="0" applyFill="1" applyBorder="1" applyAlignment="1"/>
    <xf numFmtId="0" fontId="0" fillId="9" borderId="70" xfId="0" applyFill="1" applyBorder="1" applyAlignment="1"/>
    <xf numFmtId="0" fontId="3" fillId="4" borderId="35" xfId="16" applyFont="1" applyFill="1" applyBorder="1" applyAlignment="1">
      <alignment horizontal="left" vertical="center" wrapText="1"/>
    </xf>
    <xf numFmtId="0" fontId="3" fillId="4" borderId="36" xfId="16" applyFont="1" applyFill="1" applyBorder="1" applyAlignment="1">
      <alignment horizontal="left" vertical="center" wrapText="1"/>
    </xf>
    <xf numFmtId="0" fontId="2" fillId="4" borderId="37" xfId="16" applyFont="1" applyFill="1" applyBorder="1" applyAlignment="1">
      <alignment horizontal="left" vertical="top" wrapText="1"/>
    </xf>
    <xf numFmtId="0" fontId="2" fillId="4" borderId="38" xfId="16" applyFont="1" applyFill="1" applyBorder="1" applyAlignment="1">
      <alignment horizontal="left" vertical="top" wrapText="1"/>
    </xf>
    <xf numFmtId="0" fontId="2" fillId="4" borderId="39" xfId="16" applyFont="1" applyFill="1" applyBorder="1" applyAlignment="1">
      <alignment horizontal="left" vertical="top" wrapText="1"/>
    </xf>
    <xf numFmtId="0" fontId="3" fillId="4" borderId="19" xfId="16" applyFont="1" applyFill="1" applyBorder="1" applyAlignment="1">
      <alignment horizontal="right" vertical="center" wrapText="1"/>
    </xf>
    <xf numFmtId="164" fontId="12" fillId="4" borderId="62" xfId="0" applyNumberFormat="1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164" fontId="12" fillId="4" borderId="41" xfId="0" applyNumberFormat="1" applyFont="1" applyFill="1" applyBorder="1" applyAlignment="1">
      <alignment horizontal="center" vertical="center"/>
    </xf>
    <xf numFmtId="164" fontId="12" fillId="4" borderId="29" xfId="0" applyNumberFormat="1" applyFont="1" applyFill="1" applyBorder="1" applyAlignment="1">
      <alignment horizontal="center" vertical="center"/>
    </xf>
    <xf numFmtId="164" fontId="12" fillId="4" borderId="64" xfId="0" applyNumberFormat="1" applyFont="1" applyFill="1" applyBorder="1" applyAlignment="1">
      <alignment horizontal="center" vertical="center"/>
    </xf>
    <xf numFmtId="164" fontId="12" fillId="4" borderId="31" xfId="0" applyNumberFormat="1" applyFont="1" applyFill="1" applyBorder="1" applyAlignment="1">
      <alignment horizontal="center" vertical="center"/>
    </xf>
    <xf numFmtId="164" fontId="12" fillId="4" borderId="65" xfId="0" applyNumberFormat="1" applyFont="1" applyFill="1" applyBorder="1" applyAlignment="1">
      <alignment horizontal="center" vertical="center"/>
    </xf>
    <xf numFmtId="164" fontId="12" fillId="4" borderId="66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4" fontId="12" fillId="4" borderId="60" xfId="0" applyNumberFormat="1" applyFont="1" applyFill="1" applyBorder="1" applyAlignment="1">
      <alignment horizontal="center" vertical="center"/>
    </xf>
    <xf numFmtId="164" fontId="12" fillId="4" borderId="61" xfId="0" applyNumberFormat="1" applyFont="1" applyFill="1" applyBorder="1" applyAlignment="1">
      <alignment horizontal="center" vertical="center"/>
    </xf>
    <xf numFmtId="164" fontId="12" fillId="4" borderId="60" xfId="0" applyNumberFormat="1" applyFont="1" applyFill="1" applyBorder="1" applyAlignment="1">
      <alignment horizontal="center"/>
    </xf>
    <xf numFmtId="164" fontId="12" fillId="4" borderId="61" xfId="0" applyNumberFormat="1" applyFont="1" applyFill="1" applyBorder="1" applyAlignment="1">
      <alignment horizontal="center"/>
    </xf>
    <xf numFmtId="0" fontId="2" fillId="4" borderId="58" xfId="16" applyFont="1" applyFill="1" applyBorder="1" applyAlignment="1">
      <alignment horizontal="left" vertical="center" wrapText="1"/>
    </xf>
    <xf numFmtId="0" fontId="2" fillId="4" borderId="59" xfId="16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/>
    </xf>
  </cellXfs>
  <cellStyles count="33">
    <cellStyle name="Comma 2" xfId="1"/>
    <cellStyle name="Comma 2 2" xfId="2"/>
    <cellStyle name="Comma 2 3" xfId="3"/>
    <cellStyle name="Hyperlink" xfId="4" builtinId="8"/>
    <cellStyle name="Hyperlink 2" xfId="5"/>
    <cellStyle name="Hyperlink 3" xfId="6"/>
    <cellStyle name="Hyperlink 4" xfId="7"/>
    <cellStyle name="Hyperlink 5" xfId="8"/>
    <cellStyle name="Normal" xfId="0" builtinId="0"/>
    <cellStyle name="Normal 11" xfId="9"/>
    <cellStyle name="Normal 16" xfId="10"/>
    <cellStyle name="Normal 2" xfId="11"/>
    <cellStyle name="Normal 28" xfId="12"/>
    <cellStyle name="Normal 29" xfId="13"/>
    <cellStyle name="Normal 3" xfId="14"/>
    <cellStyle name="Normal 30" xfId="15"/>
    <cellStyle name="Normal 31" xfId="16"/>
    <cellStyle name="Normal 4" xfId="17"/>
    <cellStyle name="Normal 5" xfId="18"/>
    <cellStyle name="Normal 6" xfId="19"/>
    <cellStyle name="Normal 9" xfId="20"/>
    <cellStyle name="Percent 16" xfId="21"/>
    <cellStyle name="Percent 2" xfId="22"/>
    <cellStyle name="Percent 3" xfId="23"/>
    <cellStyle name="Percent 31" xfId="24"/>
    <cellStyle name="Percent 31 2" xfId="25"/>
    <cellStyle name="Percent 32" xfId="26"/>
    <cellStyle name="Percent 4" xfId="27"/>
    <cellStyle name="Percent 5" xfId="28"/>
    <cellStyle name="Percent 6" xfId="29"/>
    <cellStyle name="Percent 6 2" xfId="30"/>
    <cellStyle name="Percent 6 3" xfId="31"/>
    <cellStyle name="Percent 7" xfId="32"/>
  </cellStyles>
  <dxfs count="2"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44</xdr:row>
          <xdr:rowOff>28575</xdr:rowOff>
        </xdr:from>
        <xdr:to>
          <xdr:col>2</xdr:col>
          <xdr:colOff>904875</xdr:colOff>
          <xdr:row>46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england.pcfinancesw@nhs.net" TargetMode="External"/><Relationship Id="rId1" Type="http://schemas.openxmlformats.org/officeDocument/2006/relationships/hyperlink" Target="mailto:england.primarycaremedical@nhs.net" TargetMode="External"/><Relationship Id="rId6" Type="http://schemas.openxmlformats.org/officeDocument/2006/relationships/package" Target="../embeddings/Microsoft_Word_Document1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73"/>
  <sheetViews>
    <sheetView showGridLines="0" tabSelected="1" zoomScaleNormal="100" zoomScalePageLayoutView="55" workbookViewId="0">
      <selection activeCell="F6" sqref="F6:G6"/>
    </sheetView>
  </sheetViews>
  <sheetFormatPr defaultRowHeight="12.75" x14ac:dyDescent="0.2"/>
  <cols>
    <col min="1" max="1" width="1.85546875" style="2" customWidth="1"/>
    <col min="2" max="2" width="32.140625" style="2" customWidth="1"/>
    <col min="3" max="3" width="24" style="2" customWidth="1"/>
    <col min="4" max="4" width="30.42578125" style="4" customWidth="1"/>
    <col min="5" max="5" width="19.28515625" style="2" customWidth="1"/>
    <col min="6" max="6" width="9.5703125" style="2" customWidth="1"/>
    <col min="7" max="7" width="8.7109375" style="2" customWidth="1"/>
    <col min="8" max="8" width="9.85546875" style="2" customWidth="1"/>
    <col min="9" max="9" width="10.140625" style="2" customWidth="1"/>
    <col min="10" max="10" width="9.85546875" style="2" customWidth="1"/>
    <col min="11" max="11" width="1.7109375" style="2" customWidth="1"/>
    <col min="12" max="12" width="9.140625" style="20"/>
    <col min="13" max="14" width="9.140625" style="2"/>
    <col min="15" max="15" width="3" style="2" customWidth="1"/>
    <col min="16" max="16384" width="9.140625" style="2"/>
  </cols>
  <sheetData>
    <row r="1" spans="1:15" ht="5.0999999999999996" customHeight="1" x14ac:dyDescent="0.2">
      <c r="L1" s="20" t="s">
        <v>66</v>
      </c>
    </row>
    <row r="2" spans="1:15" ht="15" customHeight="1" x14ac:dyDescent="0.25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5.0999999999999996" customHeight="1" x14ac:dyDescent="0.2">
      <c r="B3" s="1"/>
      <c r="C3" s="1"/>
      <c r="D3" s="3"/>
      <c r="E3" s="1"/>
      <c r="F3" s="1"/>
      <c r="G3" s="1"/>
      <c r="H3" s="1"/>
      <c r="I3" s="1"/>
      <c r="J3" s="1"/>
    </row>
    <row r="4" spans="1:15" ht="15.75" thickBot="1" x14ac:dyDescent="0.3">
      <c r="A4" s="98" t="s">
        <v>67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4.25" thickTop="1" thickBot="1" x14ac:dyDescent="0.25">
      <c r="L5" s="77" t="s">
        <v>52</v>
      </c>
      <c r="M5" s="78"/>
      <c r="N5" s="78"/>
      <c r="O5" s="79"/>
    </row>
    <row r="6" spans="1:15" ht="16.5" thickTop="1" thickBot="1" x14ac:dyDescent="0.3">
      <c r="B6" s="5"/>
      <c r="C6" s="62" t="s">
        <v>4</v>
      </c>
      <c r="D6" s="99"/>
      <c r="E6" s="99"/>
      <c r="F6" s="169" t="s">
        <v>5</v>
      </c>
      <c r="G6" s="169"/>
      <c r="H6" s="99"/>
      <c r="I6" s="99"/>
      <c r="J6" s="5"/>
      <c r="K6" s="5"/>
      <c r="L6" s="140" t="str">
        <f>IF(D6="","No, please add practice name.",IF(H6="","No, please add practice code.",IF(D8="","No, please add contact name.",IF(H8="","No, please add contact email.","Yes"))))</f>
        <v>No, please add practice name.</v>
      </c>
      <c r="M6" s="141"/>
      <c r="N6" s="141"/>
      <c r="O6" s="142"/>
    </row>
    <row r="7" spans="1:15" ht="13.5" thickTop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0"/>
      <c r="N7" s="5"/>
      <c r="O7" s="5"/>
    </row>
    <row r="8" spans="1:15" x14ac:dyDescent="0.2">
      <c r="B8" s="5"/>
      <c r="C8" s="63" t="s">
        <v>6</v>
      </c>
      <c r="D8" s="99"/>
      <c r="E8" s="99"/>
      <c r="F8" s="102" t="s">
        <v>7</v>
      </c>
      <c r="G8" s="102"/>
      <c r="H8" s="99"/>
      <c r="I8" s="99"/>
      <c r="J8" s="99"/>
      <c r="K8" s="99"/>
      <c r="L8" s="99"/>
      <c r="M8" s="20"/>
      <c r="N8" s="5"/>
      <c r="O8" s="5"/>
    </row>
    <row r="9" spans="1:15" ht="9.9499999999999993" customHeight="1" x14ac:dyDescent="0.2">
      <c r="C9" s="5"/>
      <c r="D9" s="5"/>
      <c r="E9" s="5"/>
      <c r="F9" s="5"/>
      <c r="G9" s="5"/>
      <c r="H9" s="5"/>
      <c r="I9" s="5"/>
      <c r="J9" s="5"/>
      <c r="K9" s="5"/>
      <c r="M9" s="5"/>
      <c r="N9" s="5"/>
      <c r="O9" s="5"/>
    </row>
    <row r="10" spans="1:15" ht="12.75" customHeight="1" x14ac:dyDescent="0.2">
      <c r="B10" s="103" t="s">
        <v>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5" ht="12.75" customHeight="1" thickBot="1" x14ac:dyDescent="0.25"/>
    <row r="12" spans="1:15" ht="41.25" customHeight="1" thickTop="1" thickBot="1" x14ac:dyDescent="0.25">
      <c r="B12" s="6" t="s">
        <v>0</v>
      </c>
      <c r="C12" s="138" t="s">
        <v>1</v>
      </c>
      <c r="D12" s="139"/>
      <c r="E12" s="7" t="s">
        <v>2</v>
      </c>
      <c r="F12" s="7" t="s">
        <v>72</v>
      </c>
      <c r="G12" s="7" t="s">
        <v>74</v>
      </c>
      <c r="H12" s="7" t="s">
        <v>73</v>
      </c>
      <c r="I12" s="7" t="s">
        <v>75</v>
      </c>
      <c r="J12" s="8" t="s">
        <v>3</v>
      </c>
      <c r="L12" s="21" t="s">
        <v>36</v>
      </c>
      <c r="M12" s="161" t="s">
        <v>37</v>
      </c>
      <c r="N12" s="162"/>
    </row>
    <row r="13" spans="1:15" ht="9.9499999999999993" customHeight="1" thickTop="1" thickBot="1" x14ac:dyDescent="0.25"/>
    <row r="14" spans="1:15" s="5" customFormat="1" ht="15.95" customHeight="1" thickTop="1" x14ac:dyDescent="0.2">
      <c r="B14" s="104" t="s">
        <v>9</v>
      </c>
      <c r="C14" s="111" t="s">
        <v>10</v>
      </c>
      <c r="D14" s="13" t="s">
        <v>28</v>
      </c>
      <c r="E14" s="107" t="s">
        <v>11</v>
      </c>
      <c r="F14" s="43">
        <v>0</v>
      </c>
      <c r="G14" s="43">
        <v>0</v>
      </c>
      <c r="H14" s="43">
        <v>0</v>
      </c>
      <c r="I14" s="43">
        <v>0</v>
      </c>
      <c r="J14" s="9">
        <f>SUM(F14:I14)</f>
        <v>0</v>
      </c>
      <c r="K14" s="12"/>
      <c r="L14" s="22">
        <f>J14*12</f>
        <v>0</v>
      </c>
      <c r="M14" s="155">
        <f>L14+L15+L16</f>
        <v>0</v>
      </c>
      <c r="N14" s="156"/>
    </row>
    <row r="15" spans="1:15" s="5" customFormat="1" ht="15.95" customHeight="1" x14ac:dyDescent="0.2">
      <c r="B15" s="105"/>
      <c r="C15" s="112"/>
      <c r="D15" s="27" t="s">
        <v>29</v>
      </c>
      <c r="E15" s="108"/>
      <c r="F15" s="45">
        <v>0</v>
      </c>
      <c r="G15" s="45">
        <v>0</v>
      </c>
      <c r="H15" s="45">
        <v>0</v>
      </c>
      <c r="I15" s="45">
        <v>0</v>
      </c>
      <c r="J15" s="28">
        <f>SUM(F15:I15)</f>
        <v>0</v>
      </c>
      <c r="K15" s="12"/>
      <c r="L15" s="29">
        <f>J15*12</f>
        <v>0</v>
      </c>
      <c r="M15" s="157"/>
      <c r="N15" s="158"/>
    </row>
    <row r="16" spans="1:15" s="5" customFormat="1" ht="15.95" customHeight="1" thickBot="1" x14ac:dyDescent="0.25">
      <c r="B16" s="105"/>
      <c r="C16" s="113"/>
      <c r="D16" s="14" t="s">
        <v>39</v>
      </c>
      <c r="E16" s="109"/>
      <c r="F16" s="44">
        <v>0</v>
      </c>
      <c r="G16" s="44">
        <v>0</v>
      </c>
      <c r="H16" s="44">
        <v>0</v>
      </c>
      <c r="I16" s="44">
        <v>0</v>
      </c>
      <c r="J16" s="16">
        <f>SUM(F16:I16)</f>
        <v>0</v>
      </c>
      <c r="K16" s="12"/>
      <c r="L16" s="23">
        <f>J16*12</f>
        <v>0</v>
      </c>
      <c r="M16" s="159"/>
      <c r="N16" s="160"/>
    </row>
    <row r="17" spans="2:14" s="5" customFormat="1" ht="20.100000000000001" customHeight="1" thickBot="1" x14ac:dyDescent="0.25">
      <c r="B17" s="105"/>
      <c r="C17" s="100" t="s">
        <v>31</v>
      </c>
      <c r="D17" s="101"/>
      <c r="E17" s="15" t="s">
        <v>30</v>
      </c>
      <c r="F17" s="46">
        <v>0</v>
      </c>
      <c r="G17" s="46">
        <v>0</v>
      </c>
      <c r="H17" s="46">
        <v>0</v>
      </c>
      <c r="I17" s="46">
        <v>0</v>
      </c>
      <c r="J17" s="17">
        <f>SUM(F17:I17)</f>
        <v>0</v>
      </c>
      <c r="K17" s="12"/>
      <c r="L17" s="26">
        <f>J17*44.76</f>
        <v>0</v>
      </c>
      <c r="M17" s="163">
        <f>L17</f>
        <v>0</v>
      </c>
      <c r="N17" s="164"/>
    </row>
    <row r="18" spans="2:14" s="5" customFormat="1" ht="20.100000000000001" customHeight="1" thickBot="1" x14ac:dyDescent="0.25">
      <c r="B18" s="105"/>
      <c r="C18" s="100" t="s">
        <v>33</v>
      </c>
      <c r="D18" s="101"/>
      <c r="E18" s="15" t="s">
        <v>32</v>
      </c>
      <c r="F18" s="46">
        <v>0</v>
      </c>
      <c r="G18" s="46">
        <v>0</v>
      </c>
      <c r="H18" s="46">
        <v>0</v>
      </c>
      <c r="I18" s="46">
        <v>0</v>
      </c>
      <c r="J18" s="17">
        <f>SUM(F18:I18)</f>
        <v>0</v>
      </c>
      <c r="K18" s="12"/>
      <c r="L18" s="26">
        <f>J18*7.892</f>
        <v>0</v>
      </c>
      <c r="M18" s="165">
        <f>L18</f>
        <v>0</v>
      </c>
      <c r="N18" s="166"/>
    </row>
    <row r="19" spans="2:14" s="5" customFormat="1" ht="15.95" customHeight="1" x14ac:dyDescent="0.2">
      <c r="B19" s="105"/>
      <c r="C19" s="143" t="s">
        <v>12</v>
      </c>
      <c r="D19" s="167" t="s">
        <v>38</v>
      </c>
      <c r="E19" s="168"/>
      <c r="F19" s="47" t="s">
        <v>35</v>
      </c>
      <c r="G19" s="47" t="s">
        <v>35</v>
      </c>
      <c r="H19" s="47" t="s">
        <v>35</v>
      </c>
      <c r="I19" s="47" t="s">
        <v>35</v>
      </c>
      <c r="J19" s="18"/>
      <c r="K19" s="12"/>
      <c r="L19" s="24"/>
      <c r="M19" s="149">
        <f>L26+L29+L34</f>
        <v>0</v>
      </c>
      <c r="N19" s="150"/>
    </row>
    <row r="20" spans="2:14" s="5" customFormat="1" ht="15.95" customHeight="1" x14ac:dyDescent="0.2">
      <c r="B20" s="105"/>
      <c r="C20" s="144"/>
      <c r="D20" s="110" t="s">
        <v>34</v>
      </c>
      <c r="E20" s="110"/>
      <c r="F20" s="42">
        <v>0</v>
      </c>
      <c r="G20" s="42">
        <v>0</v>
      </c>
      <c r="H20" s="42">
        <v>0</v>
      </c>
      <c r="I20" s="42">
        <v>0</v>
      </c>
      <c r="J20" s="19"/>
      <c r="K20" s="12"/>
      <c r="L20" s="24"/>
      <c r="M20" s="151"/>
      <c r="N20" s="152"/>
    </row>
    <row r="21" spans="2:14" s="5" customFormat="1" ht="15.95" customHeight="1" x14ac:dyDescent="0.2">
      <c r="B21" s="105"/>
      <c r="C21" s="145" t="s">
        <v>13</v>
      </c>
      <c r="D21" s="110" t="s">
        <v>14</v>
      </c>
      <c r="E21" s="110"/>
      <c r="F21" s="42">
        <v>0</v>
      </c>
      <c r="G21" s="42">
        <v>0</v>
      </c>
      <c r="H21" s="42">
        <v>0</v>
      </c>
      <c r="I21" s="42">
        <v>0</v>
      </c>
      <c r="J21" s="19"/>
      <c r="K21" s="12"/>
      <c r="L21" s="24"/>
      <c r="M21" s="151"/>
      <c r="N21" s="152"/>
    </row>
    <row r="22" spans="2:14" s="5" customFormat="1" ht="15.95" customHeight="1" x14ac:dyDescent="0.2">
      <c r="B22" s="105"/>
      <c r="C22" s="146"/>
      <c r="D22" s="110" t="s">
        <v>15</v>
      </c>
      <c r="E22" s="110"/>
      <c r="F22" s="42">
        <v>0</v>
      </c>
      <c r="G22" s="42">
        <v>0</v>
      </c>
      <c r="H22" s="42">
        <v>0</v>
      </c>
      <c r="I22" s="42">
        <v>0</v>
      </c>
      <c r="J22" s="19"/>
      <c r="K22" s="12"/>
      <c r="L22" s="24"/>
      <c r="M22" s="151"/>
      <c r="N22" s="152"/>
    </row>
    <row r="23" spans="2:14" s="5" customFormat="1" ht="15.95" customHeight="1" x14ac:dyDescent="0.2">
      <c r="B23" s="105"/>
      <c r="C23" s="146"/>
      <c r="D23" s="110" t="s">
        <v>16</v>
      </c>
      <c r="E23" s="110"/>
      <c r="F23" s="42">
        <v>0</v>
      </c>
      <c r="G23" s="42">
        <v>0</v>
      </c>
      <c r="H23" s="42">
        <v>0</v>
      </c>
      <c r="I23" s="42">
        <v>0</v>
      </c>
      <c r="J23" s="19"/>
      <c r="K23" s="12"/>
      <c r="L23" s="24"/>
      <c r="M23" s="151"/>
      <c r="N23" s="152"/>
    </row>
    <row r="24" spans="2:14" s="5" customFormat="1" ht="15.95" customHeight="1" x14ac:dyDescent="0.2">
      <c r="B24" s="105"/>
      <c r="C24" s="146"/>
      <c r="D24" s="110" t="s">
        <v>17</v>
      </c>
      <c r="E24" s="110"/>
      <c r="F24" s="42">
        <v>0</v>
      </c>
      <c r="G24" s="42">
        <v>0</v>
      </c>
      <c r="H24" s="42">
        <v>0</v>
      </c>
      <c r="I24" s="42">
        <v>0</v>
      </c>
      <c r="J24" s="19"/>
      <c r="K24" s="12"/>
      <c r="L24" s="24"/>
      <c r="M24" s="151"/>
      <c r="N24" s="152"/>
    </row>
    <row r="25" spans="2:14" s="5" customFormat="1" ht="15.95" customHeight="1" thickBot="1" x14ac:dyDescent="0.25">
      <c r="B25" s="105"/>
      <c r="C25" s="146"/>
      <c r="D25" s="110" t="s">
        <v>18</v>
      </c>
      <c r="E25" s="110"/>
      <c r="F25" s="42">
        <v>0</v>
      </c>
      <c r="G25" s="42">
        <v>0</v>
      </c>
      <c r="H25" s="42">
        <v>0</v>
      </c>
      <c r="I25" s="42">
        <v>0</v>
      </c>
      <c r="J25" s="19"/>
      <c r="K25" s="12"/>
      <c r="L25" s="24"/>
      <c r="M25" s="151"/>
      <c r="N25" s="152"/>
    </row>
    <row r="26" spans="2:14" s="5" customFormat="1" ht="15.95" customHeight="1" thickBot="1" x14ac:dyDescent="0.25">
      <c r="B26" s="105"/>
      <c r="C26" s="146"/>
      <c r="D26" s="148" t="s">
        <v>19</v>
      </c>
      <c r="E26" s="148"/>
      <c r="F26" s="50">
        <f>SUM(F20:F25)</f>
        <v>0</v>
      </c>
      <c r="G26" s="50">
        <f>SUM(G20:G25)</f>
        <v>0</v>
      </c>
      <c r="H26" s="50">
        <f>SUM(H20:H25)</f>
        <v>0</v>
      </c>
      <c r="I26" s="50">
        <f>SUM(I20:I25)</f>
        <v>0</v>
      </c>
      <c r="J26" s="10">
        <f>SUM(F26:I26)</f>
        <v>0</v>
      </c>
      <c r="K26" s="12"/>
      <c r="L26" s="26">
        <f>J26*91.05</f>
        <v>0</v>
      </c>
      <c r="M26" s="151"/>
      <c r="N26" s="152"/>
    </row>
    <row r="27" spans="2:14" s="5" customFormat="1" ht="15.95" customHeight="1" x14ac:dyDescent="0.2">
      <c r="B27" s="105"/>
      <c r="C27" s="146"/>
      <c r="D27" s="110" t="s">
        <v>20</v>
      </c>
      <c r="E27" s="110"/>
      <c r="F27" s="42">
        <v>0</v>
      </c>
      <c r="G27" s="42">
        <v>0</v>
      </c>
      <c r="H27" s="42">
        <v>0</v>
      </c>
      <c r="I27" s="42">
        <v>0</v>
      </c>
      <c r="J27" s="19"/>
      <c r="K27" s="12"/>
      <c r="L27" s="24"/>
      <c r="M27" s="151"/>
      <c r="N27" s="152"/>
    </row>
    <row r="28" spans="2:14" s="5" customFormat="1" ht="15.95" customHeight="1" thickBot="1" x14ac:dyDescent="0.25">
      <c r="B28" s="105"/>
      <c r="C28" s="146"/>
      <c r="D28" s="110" t="s">
        <v>21</v>
      </c>
      <c r="E28" s="110"/>
      <c r="F28" s="42">
        <v>0</v>
      </c>
      <c r="G28" s="42">
        <v>0</v>
      </c>
      <c r="H28" s="42">
        <v>0</v>
      </c>
      <c r="I28" s="42">
        <v>0</v>
      </c>
      <c r="J28" s="19"/>
      <c r="K28" s="12"/>
      <c r="L28" s="24"/>
      <c r="M28" s="151"/>
      <c r="N28" s="152"/>
    </row>
    <row r="29" spans="2:14" s="5" customFormat="1" ht="15.95" customHeight="1" thickBot="1" x14ac:dyDescent="0.25">
      <c r="B29" s="105"/>
      <c r="C29" s="146"/>
      <c r="D29" s="148" t="s">
        <v>22</v>
      </c>
      <c r="E29" s="148"/>
      <c r="F29" s="50">
        <f>SUM(F27:F28)</f>
        <v>0</v>
      </c>
      <c r="G29" s="50">
        <f>SUM(G27:G28)</f>
        <v>0</v>
      </c>
      <c r="H29" s="50">
        <f>SUM(H27:H28)</f>
        <v>0</v>
      </c>
      <c r="I29" s="50">
        <f>SUM(I27:I28)</f>
        <v>0</v>
      </c>
      <c r="J29" s="10">
        <f>SUM(F29:I29)</f>
        <v>0</v>
      </c>
      <c r="K29" s="12"/>
      <c r="L29" s="26">
        <f>J29*91.05</f>
        <v>0</v>
      </c>
      <c r="M29" s="151"/>
      <c r="N29" s="152"/>
    </row>
    <row r="30" spans="2:14" s="5" customFormat="1" ht="15.95" customHeight="1" x14ac:dyDescent="0.2">
      <c r="B30" s="105"/>
      <c r="C30" s="146"/>
      <c r="D30" s="110" t="s">
        <v>23</v>
      </c>
      <c r="E30" s="110"/>
      <c r="F30" s="42">
        <v>0</v>
      </c>
      <c r="G30" s="42">
        <v>0</v>
      </c>
      <c r="H30" s="42">
        <v>0</v>
      </c>
      <c r="I30" s="42">
        <v>0</v>
      </c>
      <c r="J30" s="19"/>
      <c r="K30" s="12"/>
      <c r="L30" s="24"/>
      <c r="M30" s="151"/>
      <c r="N30" s="152"/>
    </row>
    <row r="31" spans="2:14" s="5" customFormat="1" ht="15.95" customHeight="1" x14ac:dyDescent="0.2">
      <c r="B31" s="105"/>
      <c r="C31" s="146"/>
      <c r="D31" s="110" t="s">
        <v>24</v>
      </c>
      <c r="E31" s="110"/>
      <c r="F31" s="42">
        <v>0</v>
      </c>
      <c r="G31" s="42">
        <v>0</v>
      </c>
      <c r="H31" s="42">
        <v>0</v>
      </c>
      <c r="I31" s="42">
        <v>0</v>
      </c>
      <c r="J31" s="19"/>
      <c r="K31" s="12"/>
      <c r="L31" s="24"/>
      <c r="M31" s="151"/>
      <c r="N31" s="152"/>
    </row>
    <row r="32" spans="2:14" s="5" customFormat="1" ht="15.95" customHeight="1" x14ac:dyDescent="0.2">
      <c r="B32" s="105"/>
      <c r="C32" s="146"/>
      <c r="D32" s="110" t="s">
        <v>25</v>
      </c>
      <c r="E32" s="110"/>
      <c r="F32" s="42">
        <v>0</v>
      </c>
      <c r="G32" s="42">
        <v>0</v>
      </c>
      <c r="H32" s="42">
        <v>0</v>
      </c>
      <c r="I32" s="42">
        <v>0</v>
      </c>
      <c r="J32" s="19"/>
      <c r="K32" s="12"/>
      <c r="L32" s="24"/>
      <c r="M32" s="151"/>
      <c r="N32" s="152"/>
    </row>
    <row r="33" spans="1:16" s="5" customFormat="1" ht="15.95" customHeight="1" thickBot="1" x14ac:dyDescent="0.25">
      <c r="B33" s="105"/>
      <c r="C33" s="146"/>
      <c r="D33" s="110" t="s">
        <v>26</v>
      </c>
      <c r="E33" s="110"/>
      <c r="F33" s="42">
        <v>0</v>
      </c>
      <c r="G33" s="42">
        <v>0</v>
      </c>
      <c r="H33" s="42">
        <v>0</v>
      </c>
      <c r="I33" s="42">
        <v>0</v>
      </c>
      <c r="J33" s="19"/>
      <c r="K33" s="12"/>
      <c r="L33" s="24"/>
      <c r="M33" s="151"/>
      <c r="N33" s="152"/>
    </row>
    <row r="34" spans="1:16" s="5" customFormat="1" ht="15.95" customHeight="1" thickBot="1" x14ac:dyDescent="0.25">
      <c r="B34" s="106"/>
      <c r="C34" s="147"/>
      <c r="D34" s="114" t="s">
        <v>27</v>
      </c>
      <c r="E34" s="114"/>
      <c r="F34" s="48">
        <f>SUM(F30:F33)</f>
        <v>0</v>
      </c>
      <c r="G34" s="48">
        <f>SUM(G30:G33)</f>
        <v>0</v>
      </c>
      <c r="H34" s="48">
        <f>SUM(H30:H33)</f>
        <v>0</v>
      </c>
      <c r="I34" s="48">
        <f>SUM(I30:I33)</f>
        <v>0</v>
      </c>
      <c r="J34" s="11">
        <f>SUM(F34:I34)</f>
        <v>0</v>
      </c>
      <c r="K34" s="12"/>
      <c r="L34" s="25">
        <f>J34*91.05</f>
        <v>0</v>
      </c>
      <c r="M34" s="153"/>
      <c r="N34" s="154"/>
    </row>
    <row r="35" spans="1:16" s="5" customFormat="1" ht="9.9499999999999993" customHeight="1" thickTop="1" thickBot="1" x14ac:dyDescent="0.25">
      <c r="F35" s="49"/>
      <c r="G35" s="49"/>
      <c r="H35" s="49"/>
      <c r="I35" s="49"/>
      <c r="L35" s="20"/>
    </row>
    <row r="36" spans="1:16" ht="26.25" thickTop="1" x14ac:dyDescent="0.25">
      <c r="B36" s="117" t="s">
        <v>40</v>
      </c>
      <c r="C36" s="125" t="s">
        <v>41</v>
      </c>
      <c r="D36" s="126"/>
      <c r="E36" s="34" t="s">
        <v>42</v>
      </c>
      <c r="F36" s="39">
        <v>0</v>
      </c>
      <c r="G36" s="39">
        <v>0</v>
      </c>
      <c r="H36" s="39">
        <v>0</v>
      </c>
      <c r="I36" s="39">
        <v>0</v>
      </c>
      <c r="J36" s="32">
        <f>SUM(F36:I36)</f>
        <v>0</v>
      </c>
      <c r="K36" s="31"/>
      <c r="L36" s="36">
        <f>J36*15.87</f>
        <v>0</v>
      </c>
      <c r="M36" s="121">
        <f>SUM(L36:L37)</f>
        <v>0</v>
      </c>
      <c r="N36" s="122"/>
    </row>
    <row r="37" spans="1:16" ht="15.75" thickBot="1" x14ac:dyDescent="0.3">
      <c r="B37" s="118"/>
      <c r="C37" s="119" t="s">
        <v>43</v>
      </c>
      <c r="D37" s="120"/>
      <c r="E37" s="35" t="s">
        <v>44</v>
      </c>
      <c r="F37" s="40">
        <v>0</v>
      </c>
      <c r="G37" s="40">
        <v>0</v>
      </c>
      <c r="H37" s="40">
        <v>0</v>
      </c>
      <c r="I37" s="40">
        <v>0</v>
      </c>
      <c r="J37" s="33">
        <f>SUM(F37:I37)</f>
        <v>0</v>
      </c>
      <c r="K37" s="31"/>
      <c r="L37" s="37">
        <f>J37*60</f>
        <v>0</v>
      </c>
      <c r="M37" s="123"/>
      <c r="N37" s="124"/>
    </row>
    <row r="38" spans="1:16" ht="15.75" thickTop="1" x14ac:dyDescent="0.25">
      <c r="A38" s="5"/>
      <c r="B38" s="81" t="s">
        <v>48</v>
      </c>
      <c r="C38" s="81"/>
      <c r="D38" s="81"/>
      <c r="E38" s="81"/>
      <c r="F38" s="81"/>
      <c r="G38" s="81"/>
      <c r="H38" s="81"/>
      <c r="I38" s="81"/>
      <c r="J38" s="81"/>
      <c r="K38" s="30"/>
      <c r="L38" s="5"/>
      <c r="M38" s="5"/>
      <c r="N38" s="5"/>
      <c r="O38" s="5"/>
      <c r="P38" s="5"/>
    </row>
    <row r="39" spans="1:16" s="5" customFormat="1" ht="15" x14ac:dyDescent="0.25">
      <c r="B39" s="5" t="s">
        <v>49</v>
      </c>
      <c r="K39" s="75"/>
    </row>
    <row r="40" spans="1:16" ht="15" x14ac:dyDescent="0.25">
      <c r="A40" s="5"/>
      <c r="B40" s="5" t="s">
        <v>50</v>
      </c>
      <c r="C40" s="5"/>
      <c r="D40" s="5"/>
      <c r="E40" s="5"/>
      <c r="F40" s="5"/>
      <c r="G40" s="5"/>
      <c r="H40" s="5"/>
      <c r="I40" s="5"/>
      <c r="J40" s="5"/>
      <c r="K40" s="75"/>
      <c r="L40" s="5"/>
      <c r="M40" s="5"/>
      <c r="N40" s="5"/>
      <c r="O40" s="5"/>
      <c r="P40" s="5"/>
    </row>
    <row r="41" spans="1:16" ht="15" x14ac:dyDescent="0.25">
      <c r="A41" s="5"/>
      <c r="B41" s="5" t="s">
        <v>51</v>
      </c>
      <c r="C41" s="5"/>
      <c r="D41" s="5"/>
      <c r="E41" s="5"/>
      <c r="F41" s="5"/>
      <c r="G41" s="5"/>
      <c r="H41" s="5"/>
      <c r="I41" s="5"/>
      <c r="J41" s="5"/>
      <c r="K41" s="75"/>
      <c r="L41" s="5"/>
      <c r="M41" s="5"/>
      <c r="N41" s="5"/>
      <c r="O41" s="5"/>
      <c r="P41" s="5"/>
    </row>
    <row r="42" spans="1:16" ht="15" x14ac:dyDescent="0.25">
      <c r="A42" s="5"/>
      <c r="C42" s="5"/>
      <c r="D42" s="5"/>
      <c r="E42" s="5"/>
      <c r="F42" s="5"/>
      <c r="G42" s="5"/>
      <c r="H42" s="5"/>
      <c r="I42" s="5"/>
      <c r="J42" s="5"/>
      <c r="K42" s="30"/>
      <c r="L42" s="5"/>
      <c r="M42" s="5"/>
      <c r="N42" s="5"/>
      <c r="O42" s="5"/>
      <c r="P42" s="5"/>
    </row>
    <row r="43" spans="1:16" ht="13.5" thickBo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6.5" customHeight="1" thickTop="1" thickBot="1" x14ac:dyDescent="0.3">
      <c r="A44" s="5"/>
      <c r="B44" s="82" t="s">
        <v>54</v>
      </c>
      <c r="C44" s="132" t="s">
        <v>55</v>
      </c>
      <c r="D44" s="133"/>
      <c r="E44" s="83" t="s">
        <v>56</v>
      </c>
      <c r="F44" s="89" t="s">
        <v>63</v>
      </c>
      <c r="G44" s="89"/>
      <c r="H44" s="89"/>
      <c r="I44" s="89"/>
      <c r="J44" s="90">
        <f>SUM(F44:I44)</f>
        <v>0</v>
      </c>
      <c r="K44" s="5"/>
      <c r="L44" s="91">
        <f>J44*5</f>
        <v>0</v>
      </c>
      <c r="M44"/>
      <c r="N44"/>
      <c r="O44" s="5"/>
      <c r="P44" s="5"/>
    </row>
    <row r="45" spans="1:16" customFormat="1" ht="15" customHeight="1" thickTop="1" x14ac:dyDescent="0.25">
      <c r="B45" s="64" t="s">
        <v>60</v>
      </c>
    </row>
    <row r="46" spans="1:16" customFormat="1" ht="15" customHeight="1" x14ac:dyDescent="0.25"/>
    <row r="47" spans="1:16" customFormat="1" ht="15" customHeight="1" x14ac:dyDescent="0.25"/>
    <row r="48" spans="1:16" ht="16.5" hidden="1" customHeight="1" thickTop="1" x14ac:dyDescent="0.25">
      <c r="A48" s="5"/>
      <c r="B48" s="127" t="s">
        <v>57</v>
      </c>
      <c r="C48" s="134" t="s">
        <v>58</v>
      </c>
      <c r="D48" s="135"/>
      <c r="E48" s="86" t="s">
        <v>61</v>
      </c>
      <c r="F48" s="39" t="s">
        <v>63</v>
      </c>
      <c r="G48" s="39"/>
      <c r="H48" s="39"/>
      <c r="I48" s="39"/>
      <c r="J48" s="32">
        <f>SUM(F48:I48)</f>
        <v>0</v>
      </c>
      <c r="K48" s="5"/>
      <c r="L48" s="92">
        <f>J48*4.9</f>
        <v>0</v>
      </c>
      <c r="M48"/>
      <c r="N48"/>
      <c r="O48" s="5"/>
      <c r="P48" s="5"/>
    </row>
    <row r="49" spans="1:16" ht="16.5" hidden="1" customHeight="1" x14ac:dyDescent="0.25">
      <c r="A49" s="5"/>
      <c r="B49" s="128"/>
      <c r="C49" s="136" t="s">
        <v>59</v>
      </c>
      <c r="D49" s="137"/>
      <c r="E49" s="87" t="s">
        <v>61</v>
      </c>
      <c r="F49" s="41" t="s">
        <v>63</v>
      </c>
      <c r="G49" s="41"/>
      <c r="H49" s="41"/>
      <c r="I49" s="41"/>
      <c r="J49" s="76">
        <f>SUM(F49:I49)</f>
        <v>0</v>
      </c>
      <c r="K49" s="5"/>
      <c r="L49" s="93">
        <f>J49*4.9</f>
        <v>0</v>
      </c>
      <c r="M49"/>
      <c r="N49"/>
      <c r="O49" s="5"/>
      <c r="P49" s="5"/>
    </row>
    <row r="50" spans="1:16" ht="16.5" hidden="1" customHeight="1" thickBot="1" x14ac:dyDescent="0.25">
      <c r="A50" s="5"/>
      <c r="B50" s="129"/>
      <c r="C50" s="130" t="s">
        <v>62</v>
      </c>
      <c r="D50" s="131"/>
      <c r="E50" s="88" t="s">
        <v>61</v>
      </c>
      <c r="F50" s="84" t="s">
        <v>63</v>
      </c>
      <c r="G50" s="84"/>
      <c r="H50" s="84"/>
      <c r="I50" s="84"/>
      <c r="J50" s="85">
        <f>SUM(F50:I50)</f>
        <v>0</v>
      </c>
      <c r="K50" s="5"/>
      <c r="L50" s="94">
        <f>J50*4.9</f>
        <v>0</v>
      </c>
      <c r="M50" s="5"/>
      <c r="N50" s="5"/>
      <c r="O50" s="5"/>
      <c r="P50" s="5"/>
    </row>
    <row r="51" spans="1:16" ht="15.75" hidden="1" thickTop="1" x14ac:dyDescent="0.25">
      <c r="A51" s="5"/>
      <c r="B51" s="64" t="s">
        <v>60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idden="1" x14ac:dyDescent="0.2">
      <c r="A52" s="5"/>
      <c r="B52" s="49" t="s">
        <v>64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5" customFormat="1" hidden="1" x14ac:dyDescent="0.2">
      <c r="B53" s="49" t="s">
        <v>65</v>
      </c>
    </row>
    <row r="55" spans="1:16" ht="13.5" thickBot="1" x14ac:dyDescent="0.25">
      <c r="B55" s="38" t="s">
        <v>45</v>
      </c>
      <c r="C55" s="5"/>
      <c r="D55" s="5"/>
      <c r="E55" s="5"/>
      <c r="F55" s="5"/>
      <c r="G55" s="5"/>
      <c r="H55" s="5"/>
      <c r="I55" s="5"/>
      <c r="J55" s="5"/>
    </row>
    <row r="56" spans="1:16" ht="13.5" thickTop="1" x14ac:dyDescent="0.2">
      <c r="B56" s="51"/>
      <c r="C56" s="52"/>
      <c r="D56" s="52"/>
      <c r="E56" s="52"/>
      <c r="F56" s="52"/>
      <c r="G56" s="52"/>
      <c r="H56" s="52"/>
      <c r="I56" s="52"/>
      <c r="J56" s="53"/>
    </row>
    <row r="57" spans="1:16" x14ac:dyDescent="0.2">
      <c r="B57" s="54"/>
      <c r="C57" s="55"/>
      <c r="D57" s="55"/>
      <c r="E57" s="55"/>
      <c r="F57" s="55"/>
      <c r="G57" s="55"/>
      <c r="H57" s="55"/>
      <c r="I57" s="55"/>
      <c r="J57" s="56"/>
    </row>
    <row r="58" spans="1:16" x14ac:dyDescent="0.2">
      <c r="B58" s="57"/>
      <c r="C58" s="55"/>
      <c r="D58" s="55"/>
      <c r="E58" s="55"/>
      <c r="F58" s="55"/>
      <c r="G58" s="55"/>
      <c r="H58" s="55"/>
      <c r="I58" s="55"/>
      <c r="J58" s="56"/>
    </row>
    <row r="59" spans="1:16" x14ac:dyDescent="0.2">
      <c r="B59" s="57"/>
      <c r="C59" s="55"/>
      <c r="D59" s="55"/>
      <c r="E59" s="55"/>
      <c r="F59" s="55"/>
      <c r="G59" s="55"/>
      <c r="H59" s="55"/>
      <c r="I59" s="55"/>
      <c r="J59" s="56"/>
    </row>
    <row r="60" spans="1:16" x14ac:dyDescent="0.2">
      <c r="B60" s="57"/>
      <c r="C60" s="55"/>
      <c r="D60" s="55"/>
      <c r="E60" s="55"/>
      <c r="F60" s="55"/>
      <c r="G60" s="55"/>
      <c r="H60" s="55"/>
      <c r="I60" s="55"/>
      <c r="J60" s="56"/>
    </row>
    <row r="61" spans="1:16" x14ac:dyDescent="0.2">
      <c r="B61" s="57"/>
      <c r="C61" s="55"/>
      <c r="D61" s="55"/>
      <c r="E61" s="55"/>
      <c r="F61" s="55"/>
      <c r="G61" s="55"/>
      <c r="H61" s="55"/>
      <c r="I61" s="55"/>
      <c r="J61" s="56"/>
    </row>
    <row r="62" spans="1:16" x14ac:dyDescent="0.2">
      <c r="B62" s="57"/>
      <c r="C62" s="55"/>
      <c r="D62" s="55"/>
      <c r="E62" s="55"/>
      <c r="F62" s="55"/>
      <c r="G62" s="55"/>
      <c r="H62" s="55"/>
      <c r="I62" s="55"/>
      <c r="J62" s="56"/>
    </row>
    <row r="63" spans="1:16" x14ac:dyDescent="0.2">
      <c r="B63" s="57"/>
      <c r="C63" s="55"/>
      <c r="D63" s="55"/>
      <c r="E63" s="55"/>
      <c r="F63" s="55"/>
      <c r="G63" s="55"/>
      <c r="H63" s="55"/>
      <c r="I63" s="55"/>
      <c r="J63" s="56"/>
    </row>
    <row r="64" spans="1:16" x14ac:dyDescent="0.2">
      <c r="B64" s="57"/>
      <c r="C64" s="55"/>
      <c r="D64" s="55"/>
      <c r="E64" s="55"/>
      <c r="F64" s="55"/>
      <c r="G64" s="55"/>
      <c r="H64" s="55"/>
      <c r="I64" s="55"/>
      <c r="J64" s="56"/>
    </row>
    <row r="65" spans="2:10" x14ac:dyDescent="0.2">
      <c r="B65" s="57"/>
      <c r="C65" s="55"/>
      <c r="D65" s="55"/>
      <c r="E65" s="55"/>
      <c r="F65" s="55"/>
      <c r="G65" s="55"/>
      <c r="H65" s="55"/>
      <c r="I65" s="55"/>
      <c r="J65" s="56"/>
    </row>
    <row r="66" spans="2:10" ht="13.5" thickBot="1" x14ac:dyDescent="0.25">
      <c r="B66" s="58"/>
      <c r="C66" s="59"/>
      <c r="D66" s="59"/>
      <c r="E66" s="59"/>
      <c r="F66" s="59"/>
      <c r="G66" s="59"/>
      <c r="H66" s="59"/>
      <c r="I66" s="59"/>
      <c r="J66" s="60"/>
    </row>
    <row r="67" spans="2:10" ht="13.5" thickTop="1" x14ac:dyDescent="0.2"/>
    <row r="68" spans="2:10" ht="18" x14ac:dyDescent="0.25">
      <c r="B68" s="115" t="s">
        <v>46</v>
      </c>
      <c r="C68" s="116"/>
      <c r="D68" s="116"/>
      <c r="E68" s="116"/>
      <c r="F68" s="116"/>
      <c r="G68" s="116"/>
      <c r="H68" s="116"/>
    </row>
    <row r="69" spans="2:10" x14ac:dyDescent="0.2">
      <c r="B69" s="5"/>
      <c r="C69" s="5"/>
      <c r="D69" s="5"/>
      <c r="E69" s="5"/>
      <c r="F69" s="5"/>
      <c r="G69" s="5"/>
      <c r="H69" s="5"/>
    </row>
    <row r="70" spans="2:10" ht="14.25" x14ac:dyDescent="0.2">
      <c r="B70" s="61" t="s">
        <v>68</v>
      </c>
      <c r="C70" s="5"/>
      <c r="D70" s="5"/>
      <c r="E70" s="5"/>
      <c r="F70" s="5"/>
      <c r="G70" s="5"/>
      <c r="H70" s="5"/>
    </row>
    <row r="71" spans="2:10" ht="14.25" x14ac:dyDescent="0.2">
      <c r="B71" s="61" t="s">
        <v>69</v>
      </c>
      <c r="C71" s="5"/>
      <c r="D71" s="5"/>
      <c r="E71" s="5"/>
      <c r="F71" s="5"/>
      <c r="G71" s="5"/>
      <c r="H71" s="5"/>
    </row>
    <row r="72" spans="2:10" ht="14.25" x14ac:dyDescent="0.2">
      <c r="B72" s="61" t="s">
        <v>70</v>
      </c>
      <c r="C72" s="5"/>
      <c r="D72" s="5"/>
      <c r="E72" s="5"/>
      <c r="F72" s="5"/>
      <c r="G72" s="5"/>
      <c r="H72" s="5"/>
    </row>
    <row r="73" spans="2:10" ht="14.25" x14ac:dyDescent="0.2">
      <c r="B73" s="61" t="s">
        <v>71</v>
      </c>
      <c r="C73" s="5"/>
      <c r="D73" s="5"/>
      <c r="E73" s="5"/>
      <c r="F73" s="5"/>
      <c r="G73" s="5"/>
      <c r="H73" s="5"/>
    </row>
  </sheetData>
  <sheetProtection password="9EC1" sheet="1" objects="1" scenarios="1"/>
  <mergeCells count="49">
    <mergeCell ref="A2:O2"/>
    <mergeCell ref="D28:E28"/>
    <mergeCell ref="M19:N34"/>
    <mergeCell ref="M14:N16"/>
    <mergeCell ref="D29:E29"/>
    <mergeCell ref="D30:E30"/>
    <mergeCell ref="D27:E27"/>
    <mergeCell ref="D22:E22"/>
    <mergeCell ref="D32:E32"/>
    <mergeCell ref="M12:N12"/>
    <mergeCell ref="M17:N17"/>
    <mergeCell ref="M18:N18"/>
    <mergeCell ref="D19:E19"/>
    <mergeCell ref="F6:G6"/>
    <mergeCell ref="D23:E23"/>
    <mergeCell ref="L6:O6"/>
    <mergeCell ref="C19:C20"/>
    <mergeCell ref="C21:C34"/>
    <mergeCell ref="D21:E21"/>
    <mergeCell ref="D31:E31"/>
    <mergeCell ref="D25:E25"/>
    <mergeCell ref="C18:D18"/>
    <mergeCell ref="D26:E26"/>
    <mergeCell ref="B68:H68"/>
    <mergeCell ref="B36:B37"/>
    <mergeCell ref="C37:D37"/>
    <mergeCell ref="M36:N37"/>
    <mergeCell ref="C36:D36"/>
    <mergeCell ref="B48:B50"/>
    <mergeCell ref="C50:D50"/>
    <mergeCell ref="C44:D44"/>
    <mergeCell ref="C48:D48"/>
    <mergeCell ref="C49:D49"/>
    <mergeCell ref="A4:O4"/>
    <mergeCell ref="D6:E6"/>
    <mergeCell ref="D8:E8"/>
    <mergeCell ref="H8:L8"/>
    <mergeCell ref="C17:D17"/>
    <mergeCell ref="F8:G8"/>
    <mergeCell ref="B10:N10"/>
    <mergeCell ref="B14:B34"/>
    <mergeCell ref="E14:E16"/>
    <mergeCell ref="D33:E33"/>
    <mergeCell ref="H6:I6"/>
    <mergeCell ref="C14:C16"/>
    <mergeCell ref="D24:E24"/>
    <mergeCell ref="D20:E20"/>
    <mergeCell ref="D34:E34"/>
    <mergeCell ref="C12:D12"/>
  </mergeCells>
  <conditionalFormatting sqref="L6">
    <cfRule type="cellIs" dxfId="1" priority="12" stopIfTrue="1" operator="equal">
      <formula>"Yes"</formula>
    </cfRule>
  </conditionalFormatting>
  <conditionalFormatting sqref="D6:E6 D8:E8 H6:I6 H8:L8">
    <cfRule type="notContainsBlanks" dxfId="0" priority="11" stopIfTrue="1">
      <formula>LEN(TRIM(D6))&gt;0</formula>
    </cfRule>
  </conditionalFormatting>
  <conditionalFormatting sqref="F20:F25 F27:F28 F30:F33">
    <cfRule type="expression" priority="10">
      <formula>IF($L$6="Yes",IF(F$19="Y",TRUE,FALSE))</formula>
    </cfRule>
  </conditionalFormatting>
  <conditionalFormatting sqref="I30:I33">
    <cfRule type="expression" priority="1">
      <formula>IF($L$6="Yes",IF(I$19="Y",TRUE,FALSE))</formula>
    </cfRule>
  </conditionalFormatting>
  <conditionalFormatting sqref="G20:I25">
    <cfRule type="expression" priority="7">
      <formula>IF($L$6="Yes",IF(G$19="Y",TRUE,FALSE))</formula>
    </cfRule>
  </conditionalFormatting>
  <conditionalFormatting sqref="G27:G28">
    <cfRule type="expression" priority="6">
      <formula>IF($L$6="Yes",IF(G$19="Y",TRUE,FALSE))</formula>
    </cfRule>
  </conditionalFormatting>
  <conditionalFormatting sqref="H27:H28">
    <cfRule type="expression" priority="5">
      <formula>IF($L$6="Yes",IF(H$19="Y",TRUE,FALSE))</formula>
    </cfRule>
  </conditionalFormatting>
  <conditionalFormatting sqref="I27:I28">
    <cfRule type="expression" priority="4">
      <formula>IF($L$6="Yes",IF(I$19="Y",TRUE,FALSE))</formula>
    </cfRule>
  </conditionalFormatting>
  <conditionalFormatting sqref="G30:G33">
    <cfRule type="expression" priority="3">
      <formula>IF($L$6="Yes",IF(G$19="Y",TRUE,FALSE))</formula>
    </cfRule>
  </conditionalFormatting>
  <conditionalFormatting sqref="H30:H33">
    <cfRule type="expression" priority="2">
      <formula>IF($L$6="Yes",IF(H$19="Y",TRUE,FALSE))</formula>
    </cfRule>
  </conditionalFormatting>
  <dataValidations count="3">
    <dataValidation type="custom" allowBlank="1" showInputMessage="1" showErrorMessage="1" error="Can only claim if single use instruments claimed and mandatory information completed!" sqref="F20:I25 F27:I28 F30:I33">
      <formula1>IF($L$6="Yes",IF(F$19="Y",TRUE,FALSE),FALSE)</formula1>
    </dataValidation>
    <dataValidation type="custom" allowBlank="1" showInputMessage="1" showErrorMessage="1" error="Please complete mandatory fields before entering data!" sqref="F14:I18">
      <formula1>IF($L$6="Yes",TRUE,FALSE)</formula1>
    </dataValidation>
    <dataValidation type="custom" allowBlank="1" showInputMessage="1" showErrorMessage="1" error="Please enter mandatory fields before entering data!" sqref="F36:I37 F44:I44 F48:I50">
      <formula1>IF($L$6="Yes",TRUE,FALSE)</formula1>
    </dataValidation>
  </dataValidations>
  <hyperlinks>
    <hyperlink ref="B68" r:id="rId1" display="Please email once completed to england.primarycaremedical@nhs.net in time for the following deadlines:"/>
    <hyperlink ref="B68:H68" r:id="rId2" display="Please email once completed to england.pcfinancesw@nhs.net in time for the following deadlines:"/>
  </hyperlinks>
  <printOptions horizontalCentered="1"/>
  <pageMargins left="0.25" right="0.25" top="0.75" bottom="0.75" header="0.3" footer="0.3"/>
  <pageSetup paperSize="9" scale="55" orientation="portrait" r:id="rId3"/>
  <drawing r:id="rId4"/>
  <legacyDrawing r:id="rId5"/>
  <oleObjects>
    <mc:AlternateContent xmlns:mc="http://schemas.openxmlformats.org/markup-compatibility/2006">
      <mc:Choice Requires="x14">
        <oleObject progId="Document" dvAspect="DVASPECT_ICON" shapeId="1025" r:id="rId6">
          <objectPr defaultSize="0" autoPict="0" r:id="rId7">
            <anchor moveWithCells="1">
              <from>
                <xdr:col>2</xdr:col>
                <xdr:colOff>257175</xdr:colOff>
                <xdr:row>44</xdr:row>
                <xdr:rowOff>28575</xdr:rowOff>
              </from>
              <to>
                <xdr:col>2</xdr:col>
                <xdr:colOff>904875</xdr:colOff>
                <xdr:row>46</xdr:row>
                <xdr:rowOff>133350</xdr:rowOff>
              </to>
            </anchor>
          </objectPr>
        </oleObject>
      </mc:Choice>
      <mc:Fallback>
        <oleObject progId="Document" dvAspect="DVASPECT_ICON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71"/>
  <sheetViews>
    <sheetView showGridLines="0" showRowColHeaders="0" zoomScaleNormal="100" workbookViewId="0">
      <selection activeCell="B5" sqref="B5"/>
    </sheetView>
  </sheetViews>
  <sheetFormatPr defaultRowHeight="15" x14ac:dyDescent="0.25"/>
  <cols>
    <col min="1" max="1" width="4.7109375" style="30" customWidth="1"/>
    <col min="2" max="2" width="22.7109375" customWidth="1"/>
    <col min="3" max="3" width="23.42578125" style="30" customWidth="1"/>
    <col min="4" max="4" width="27" customWidth="1"/>
  </cols>
  <sheetData>
    <row r="1" spans="2:23" s="30" customFormat="1" x14ac:dyDescent="0.25"/>
    <row r="2" spans="2:23" x14ac:dyDescent="0.25">
      <c r="B2" s="64"/>
      <c r="C2" s="64"/>
      <c r="D2" s="64"/>
      <c r="E2" s="64"/>
      <c r="F2" s="64"/>
      <c r="W2" s="30" t="s">
        <v>41</v>
      </c>
    </row>
    <row r="3" spans="2:23" ht="15.75" thickBot="1" x14ac:dyDescent="0.3">
      <c r="B3" s="65" t="s">
        <v>40</v>
      </c>
      <c r="C3" s="64"/>
      <c r="D3" s="64"/>
      <c r="E3" s="64"/>
      <c r="F3" s="64"/>
      <c r="W3" s="30" t="s">
        <v>43</v>
      </c>
    </row>
    <row r="4" spans="2:23" ht="16.5" thickTop="1" thickBot="1" x14ac:dyDescent="0.3">
      <c r="B4" s="66" t="s">
        <v>0</v>
      </c>
      <c r="C4" s="80" t="s">
        <v>53</v>
      </c>
      <c r="D4" s="67" t="s">
        <v>47</v>
      </c>
      <c r="E4" s="64"/>
      <c r="F4" s="64"/>
    </row>
    <row r="5" spans="2:23" s="70" customFormat="1" ht="15.75" thickTop="1" x14ac:dyDescent="0.25">
      <c r="B5" s="68"/>
      <c r="C5" s="95"/>
      <c r="D5" s="69"/>
    </row>
    <row r="6" spans="2:23" s="70" customFormat="1" x14ac:dyDescent="0.25">
      <c r="B6" s="71"/>
      <c r="C6" s="96"/>
      <c r="D6" s="72"/>
    </row>
    <row r="7" spans="2:23" s="70" customFormat="1" x14ac:dyDescent="0.25">
      <c r="B7" s="71"/>
      <c r="C7" s="96"/>
      <c r="D7" s="72"/>
    </row>
    <row r="8" spans="2:23" s="70" customFormat="1" x14ac:dyDescent="0.25">
      <c r="B8" s="71"/>
      <c r="C8" s="96"/>
      <c r="D8" s="72"/>
    </row>
    <row r="9" spans="2:23" s="70" customFormat="1" x14ac:dyDescent="0.25">
      <c r="B9" s="71"/>
      <c r="C9" s="96"/>
      <c r="D9" s="72"/>
    </row>
    <row r="10" spans="2:23" s="70" customFormat="1" x14ac:dyDescent="0.25">
      <c r="B10" s="71"/>
      <c r="C10" s="96"/>
      <c r="D10" s="72"/>
    </row>
    <row r="11" spans="2:23" s="70" customFormat="1" x14ac:dyDescent="0.25">
      <c r="B11" s="71"/>
      <c r="C11" s="96"/>
      <c r="D11" s="72"/>
    </row>
    <row r="12" spans="2:23" s="70" customFormat="1" x14ac:dyDescent="0.25">
      <c r="B12" s="71"/>
      <c r="C12" s="96"/>
      <c r="D12" s="72"/>
    </row>
    <row r="13" spans="2:23" s="70" customFormat="1" x14ac:dyDescent="0.25">
      <c r="B13" s="71"/>
      <c r="C13" s="96"/>
      <c r="D13" s="72"/>
    </row>
    <row r="14" spans="2:23" s="70" customFormat="1" x14ac:dyDescent="0.25">
      <c r="B14" s="71"/>
      <c r="C14" s="96"/>
      <c r="D14" s="72"/>
    </row>
    <row r="15" spans="2:23" s="70" customFormat="1" ht="15.75" thickBot="1" x14ac:dyDescent="0.3">
      <c r="B15" s="73"/>
      <c r="C15" s="97"/>
      <c r="D15" s="74"/>
    </row>
    <row r="16" spans="2:23" s="64" customFormat="1" ht="15.75" thickTop="1" x14ac:dyDescent="0.25"/>
    <row r="17" s="64" customFormat="1" x14ac:dyDescent="0.25"/>
    <row r="18" s="64" customFormat="1" x14ac:dyDescent="0.25"/>
    <row r="19" s="64" customFormat="1" x14ac:dyDescent="0.25"/>
    <row r="20" s="64" customFormat="1" x14ac:dyDescent="0.25"/>
    <row r="21" s="64" customFormat="1" x14ac:dyDescent="0.25"/>
    <row r="22" s="64" customFormat="1" x14ac:dyDescent="0.25"/>
    <row r="23" s="64" customFormat="1" x14ac:dyDescent="0.25"/>
    <row r="24" s="64" customFormat="1" x14ac:dyDescent="0.25"/>
    <row r="25" s="64" customFormat="1" x14ac:dyDescent="0.25"/>
    <row r="26" s="64" customFormat="1" x14ac:dyDescent="0.25"/>
    <row r="27" s="64" customFormat="1" x14ac:dyDescent="0.25"/>
    <row r="28" s="64" customFormat="1" x14ac:dyDescent="0.25"/>
    <row r="29" s="64" customFormat="1" x14ac:dyDescent="0.25"/>
    <row r="30" s="64" customFormat="1" x14ac:dyDescent="0.25"/>
    <row r="31" s="64" customFormat="1" x14ac:dyDescent="0.25"/>
    <row r="32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</sheetData>
  <sheetProtection password="E101" sheet="1" objects="1" scenarios="1" formatCells="0"/>
  <dataValidations count="2">
    <dataValidation type="list" allowBlank="1" showInputMessage="1" showErrorMessage="1" error="Please select In Practice Consulation or Home Visit from List!" sqref="B5:B15">
      <formula1>$W$2:$W$3</formula1>
    </dataValidation>
    <dataValidation type="date" allowBlank="1" showInputMessage="1" showErrorMessage="1" error="Please ensure date is within the 17/18 financial year!" sqref="C5:C15">
      <formula1>42826</formula1>
      <formula2>43190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</vt:lpstr>
      <vt:lpstr>OOAUrgent</vt:lpstr>
      <vt:lpstr>Return!Print_Area</vt:lpstr>
    </vt:vector>
  </TitlesOfParts>
  <Company>Somerset 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Stone</dc:creator>
  <cp:lastModifiedBy>Mason Amanda (Roaming)</cp:lastModifiedBy>
  <cp:lastPrinted>2014-07-01T12:15:52Z</cp:lastPrinted>
  <dcterms:created xsi:type="dcterms:W3CDTF">2013-07-15T14:02:58Z</dcterms:created>
  <dcterms:modified xsi:type="dcterms:W3CDTF">2018-05-31T08:50:36Z</dcterms:modified>
</cp:coreProperties>
</file>