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8960" windowHeight="11265"/>
  </bookViews>
  <sheets>
    <sheet name="Table 1" sheetId="1" r:id="rId1"/>
  </sheets>
  <calcPr calcId="145621"/>
</workbook>
</file>

<file path=xl/calcChain.xml><?xml version="1.0" encoding="utf-8"?>
<calcChain xmlns="http://schemas.openxmlformats.org/spreadsheetml/2006/main">
  <c r="B36" i="1" l="1"/>
  <c r="G35" i="1"/>
  <c r="G34" i="1"/>
  <c r="G31" i="1"/>
  <c r="D31" i="1"/>
  <c r="D32" i="1"/>
  <c r="D33" i="1"/>
  <c r="D34" i="1"/>
  <c r="D35" i="1"/>
  <c r="G33" i="1"/>
  <c r="F33" i="1" l="1"/>
  <c r="D23" i="1"/>
  <c r="F23" i="1" s="1"/>
  <c r="G23" i="1" l="1"/>
  <c r="D29" i="1"/>
  <c r="F29" i="1" s="1"/>
  <c r="D22" i="1"/>
  <c r="F22" i="1" s="1"/>
  <c r="D20" i="1"/>
  <c r="G20" i="1" s="1"/>
  <c r="D17" i="1"/>
  <c r="F17" i="1" s="1"/>
  <c r="D15" i="1"/>
  <c r="F15" i="1" s="1"/>
  <c r="G29" i="1" l="1"/>
  <c r="G22" i="1"/>
  <c r="F20" i="1"/>
  <c r="G17" i="1"/>
  <c r="G15" i="1"/>
  <c r="C6" i="1" l="1"/>
  <c r="D9" i="1" l="1"/>
  <c r="F9" i="1" s="1"/>
  <c r="D14" i="1" l="1"/>
  <c r="D16" i="1"/>
  <c r="D13" i="1"/>
  <c r="D19" i="1"/>
  <c r="D12" i="1"/>
  <c r="D25" i="1"/>
  <c r="D24" i="1"/>
  <c r="D21" i="1"/>
  <c r="D10" i="1"/>
  <c r="D11" i="1"/>
  <c r="D26" i="1"/>
  <c r="D18" i="1"/>
  <c r="D30" i="1"/>
  <c r="D27" i="1"/>
  <c r="D28" i="1"/>
  <c r="G9" i="1"/>
  <c r="G32" i="1" l="1"/>
  <c r="F32" i="1"/>
  <c r="G24" i="1"/>
  <c r="F24" i="1"/>
  <c r="G13" i="1"/>
  <c r="F13" i="1"/>
  <c r="G26" i="1"/>
  <c r="F26" i="1"/>
  <c r="G25" i="1"/>
  <c r="F25" i="1"/>
  <c r="G16" i="1"/>
  <c r="F16" i="1"/>
  <c r="G14" i="1"/>
  <c r="F14" i="1"/>
  <c r="G18" i="1"/>
  <c r="F18" i="1"/>
  <c r="G10" i="1"/>
  <c r="F10" i="1"/>
  <c r="G21" i="1"/>
  <c r="F21" i="1"/>
  <c r="G19" i="1"/>
  <c r="F19" i="1"/>
  <c r="G12" i="1"/>
  <c r="F12" i="1"/>
  <c r="G28" i="1"/>
  <c r="F28" i="1"/>
  <c r="G11" i="1"/>
  <c r="F11" i="1"/>
  <c r="G27" i="1"/>
  <c r="F27" i="1"/>
  <c r="G30" i="1"/>
</calcChain>
</file>

<file path=xl/sharedStrings.xml><?xml version="1.0" encoding="utf-8"?>
<sst xmlns="http://schemas.openxmlformats.org/spreadsheetml/2006/main" count="43" uniqueCount="43">
  <si>
    <t>Average national Population</t>
  </si>
  <si>
    <t>VSPQS1</t>
  </si>
  <si>
    <t>England Prevalence as of 31st March 2016 (Published Oct 16)</t>
  </si>
  <si>
    <t>Practice XXXXXX</t>
  </si>
  <si>
    <t>Cervical Screening</t>
  </si>
  <si>
    <t>Contraception</t>
  </si>
  <si>
    <t>BP</t>
  </si>
  <si>
    <t>Practice Population needs to be as of 1st January 2017</t>
  </si>
  <si>
    <t>Prevalence Calculation for</t>
  </si>
  <si>
    <t>Practice Population</t>
  </si>
  <si>
    <t>Population Factor</t>
  </si>
  <si>
    <t>Register</t>
  </si>
  <si>
    <t>Points</t>
  </si>
  <si>
    <t>Number on Register</t>
  </si>
  <si>
    <t>Surgery Prevalence</t>
  </si>
  <si>
    <t>Prevalence Difference</t>
  </si>
  <si>
    <t>CHD</t>
  </si>
  <si>
    <t>Heart Failure</t>
  </si>
  <si>
    <t>HF Due to LVSD</t>
  </si>
  <si>
    <t>Stroke / TIA</t>
  </si>
  <si>
    <t>Hypertension</t>
  </si>
  <si>
    <t>Diabetes</t>
  </si>
  <si>
    <t>COPD</t>
  </si>
  <si>
    <t>Epilepsy</t>
  </si>
  <si>
    <t>Cancer</t>
  </si>
  <si>
    <t>Palliative Care</t>
  </si>
  <si>
    <t>Mental Health</t>
  </si>
  <si>
    <t>Asthma</t>
  </si>
  <si>
    <t>Dementia</t>
  </si>
  <si>
    <t>Depression</t>
  </si>
  <si>
    <t>CKD</t>
  </si>
  <si>
    <t>Atrial Fibrillation</t>
  </si>
  <si>
    <t>Learning Disability</t>
  </si>
  <si>
    <t>PAD</t>
  </si>
  <si>
    <t>Osteoporosis</t>
  </si>
  <si>
    <t>Rheumatoid Arthritis</t>
  </si>
  <si>
    <t>Obesity</t>
  </si>
  <si>
    <t>Smoking SMK002</t>
  </si>
  <si>
    <t>CVD (Primary Prev)</t>
  </si>
  <si>
    <t xml:space="preserve">Surgery Prevalence Factor (ADPF) </t>
  </si>
  <si>
    <t>Depression Review</t>
  </si>
  <si>
    <t>10*</t>
  </si>
  <si>
    <t>Population from Public Health Indicators  patients aged 15+ and over for smoking to calculate the Smoking prevalence SMK002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</si>
</sst>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;###0"/>
    <numFmt numFmtId="165" formatCode="###0.00;###0.00"/>
  </numFmts>
  <fonts count="7" x14ac:knownFonts="1">
    <font>
      <sz val="10"/>
      <color rgb="FF000000"/>
      <name val="Times New Roman"/>
      <charset val="204"/>
    </font>
    <font>
      <b/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FFFFDD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</patternFill>
    </fill>
    <fill>
      <patternFill patternType="solid">
        <fgColor rgb="FF92D05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3" fillId="4" borderId="0" xfId="0" applyFont="1" applyFill="1" applyBorder="1" applyAlignment="1">
      <alignment horizontal="left" vertical="top" wrapText="1"/>
    </xf>
    <xf numFmtId="165" fontId="4" fillId="4" borderId="14" xfId="0" applyNumberFormat="1" applyFont="1" applyFill="1" applyBorder="1" applyAlignment="1">
      <alignment horizontal="left" vertical="top" wrapText="1"/>
    </xf>
    <xf numFmtId="0" fontId="1" fillId="4" borderId="0" xfId="0" applyFont="1" applyFill="1" applyBorder="1" applyAlignment="1">
      <alignment horizontal="left" vertical="top" wrapText="1"/>
    </xf>
    <xf numFmtId="0" fontId="3" fillId="4" borderId="4" xfId="0" applyFont="1" applyFill="1" applyBorder="1" applyAlignment="1">
      <alignment horizontal="left" vertical="top" wrapText="1"/>
    </xf>
    <xf numFmtId="2" fontId="2" fillId="4" borderId="14" xfId="0" applyNumberFormat="1" applyFont="1" applyFill="1" applyBorder="1" applyAlignment="1">
      <alignment horizontal="center" vertical="top"/>
    </xf>
    <xf numFmtId="165" fontId="6" fillId="4" borderId="8" xfId="0" applyNumberFormat="1" applyFont="1" applyFill="1" applyBorder="1" applyAlignment="1">
      <alignment horizontal="left" vertical="top" wrapText="1"/>
    </xf>
    <xf numFmtId="2" fontId="2" fillId="4" borderId="16" xfId="0" applyNumberFormat="1" applyFont="1" applyFill="1" applyBorder="1" applyAlignment="1">
      <alignment horizontal="center" vertical="top"/>
    </xf>
    <xf numFmtId="165" fontId="6" fillId="4" borderId="1" xfId="0" applyNumberFormat="1" applyFont="1" applyFill="1" applyBorder="1" applyAlignment="1">
      <alignment horizontal="left" vertical="top" wrapText="1"/>
    </xf>
    <xf numFmtId="0" fontId="3" fillId="4" borderId="5" xfId="0" applyFont="1" applyFill="1" applyBorder="1" applyAlignment="1">
      <alignment horizontal="left" vertical="top" wrapText="1"/>
    </xf>
    <xf numFmtId="2" fontId="4" fillId="2" borderId="3" xfId="0" applyNumberFormat="1" applyFont="1" applyFill="1" applyBorder="1" applyAlignment="1">
      <alignment horizontal="left" vertical="top" wrapText="1"/>
    </xf>
    <xf numFmtId="165" fontId="6" fillId="4" borderId="18" xfId="0" applyNumberFormat="1" applyFont="1" applyFill="1" applyBorder="1" applyAlignment="1">
      <alignment horizontal="left" vertical="top" wrapText="1"/>
    </xf>
    <xf numFmtId="2" fontId="4" fillId="2" borderId="10" xfId="0" applyNumberFormat="1" applyFont="1" applyFill="1" applyBorder="1" applyAlignment="1">
      <alignment horizontal="left" vertical="top" wrapText="1"/>
    </xf>
    <xf numFmtId="0" fontId="1" fillId="4" borderId="14" xfId="0" applyFont="1" applyFill="1" applyBorder="1" applyAlignment="1">
      <alignment horizontal="left" vertical="top" wrapText="1"/>
    </xf>
    <xf numFmtId="165" fontId="2" fillId="4" borderId="14" xfId="0" applyNumberFormat="1" applyFont="1" applyFill="1" applyBorder="1" applyAlignment="1">
      <alignment horizontal="left" vertical="top" wrapText="1"/>
    </xf>
    <xf numFmtId="2" fontId="2" fillId="4" borderId="19" xfId="0" applyNumberFormat="1" applyFont="1" applyFill="1" applyBorder="1" applyAlignment="1">
      <alignment horizontal="center" vertical="top"/>
    </xf>
    <xf numFmtId="165" fontId="6" fillId="4" borderId="13" xfId="0" applyNumberFormat="1" applyFont="1" applyFill="1" applyBorder="1" applyAlignment="1">
      <alignment horizontal="left" vertical="top" wrapText="1"/>
    </xf>
    <xf numFmtId="165" fontId="2" fillId="4" borderId="19" xfId="0" applyNumberFormat="1" applyFont="1" applyFill="1" applyBorder="1" applyAlignment="1">
      <alignment horizontal="left" vertical="top" wrapText="1"/>
    </xf>
    <xf numFmtId="2" fontId="4" fillId="3" borderId="12" xfId="0" applyNumberFormat="1" applyFont="1" applyFill="1" applyBorder="1" applyAlignment="1">
      <alignment horizontal="left" vertical="top" wrapText="1"/>
    </xf>
    <xf numFmtId="164" fontId="2" fillId="5" borderId="13" xfId="0" applyNumberFormat="1" applyFont="1" applyFill="1" applyBorder="1" applyAlignment="1" applyProtection="1">
      <alignment horizontal="center" vertical="top" wrapText="1"/>
      <protection locked="0"/>
    </xf>
    <xf numFmtId="164" fontId="2" fillId="5" borderId="8" xfId="0" applyNumberFormat="1" applyFont="1" applyFill="1" applyBorder="1" applyAlignment="1" applyProtection="1">
      <alignment horizontal="center" vertical="top" wrapText="1"/>
      <protection locked="0"/>
    </xf>
    <xf numFmtId="164" fontId="3" fillId="5" borderId="8" xfId="0" applyNumberFormat="1" applyFont="1" applyFill="1" applyBorder="1" applyAlignment="1" applyProtection="1">
      <alignment horizontal="center" vertical="top" wrapText="1"/>
      <protection locked="0"/>
    </xf>
    <xf numFmtId="164" fontId="3" fillId="5" borderId="1" xfId="0" applyNumberFormat="1" applyFont="1" applyFill="1" applyBorder="1" applyAlignment="1" applyProtection="1">
      <alignment horizontal="center" vertical="top" wrapText="1"/>
      <protection locked="0"/>
    </xf>
    <xf numFmtId="164" fontId="3" fillId="5" borderId="14" xfId="0" applyNumberFormat="1" applyFont="1" applyFill="1" applyBorder="1" applyAlignment="1" applyProtection="1">
      <alignment horizontal="center" vertical="top" wrapText="1"/>
      <protection locked="0"/>
    </xf>
    <xf numFmtId="164" fontId="2" fillId="5" borderId="8" xfId="0" applyNumberFormat="1" applyFont="1" applyFill="1" applyBorder="1" applyAlignment="1" applyProtection="1">
      <alignment horizontal="left" vertical="top" wrapText="1"/>
      <protection locked="0"/>
    </xf>
    <xf numFmtId="0" fontId="2" fillId="5" borderId="0" xfId="0" applyFont="1" applyFill="1" applyBorder="1" applyAlignment="1" applyProtection="1">
      <alignment horizontal="left" vertical="top"/>
      <protection locked="0"/>
    </xf>
    <xf numFmtId="0" fontId="3" fillId="4" borderId="5" xfId="0" applyFont="1" applyFill="1" applyBorder="1" applyAlignment="1">
      <alignment horizontal="left" vertical="top" wrapText="1"/>
    </xf>
    <xf numFmtId="164" fontId="3" fillId="4" borderId="17" xfId="0" applyNumberFormat="1" applyFont="1" applyFill="1" applyBorder="1" applyAlignment="1">
      <alignment horizontal="center" vertical="top" wrapText="1"/>
    </xf>
    <xf numFmtId="164" fontId="3" fillId="4" borderId="7" xfId="0" applyNumberFormat="1" applyFont="1" applyFill="1" applyBorder="1" applyAlignment="1">
      <alignment horizontal="center" vertical="top" wrapText="1"/>
    </xf>
    <xf numFmtId="164" fontId="3" fillId="4" borderId="15" xfId="0" applyNumberFormat="1" applyFont="1" applyFill="1" applyBorder="1" applyAlignment="1">
      <alignment horizontal="center" vertical="top" wrapText="1"/>
    </xf>
    <xf numFmtId="164" fontId="3" fillId="4" borderId="14" xfId="0" applyNumberFormat="1" applyFont="1" applyFill="1" applyBorder="1" applyAlignment="1">
      <alignment horizontal="center" vertical="top" wrapText="1"/>
    </xf>
    <xf numFmtId="2" fontId="6" fillId="4" borderId="14" xfId="0" applyNumberFormat="1" applyFont="1" applyFill="1" applyBorder="1" applyAlignment="1">
      <alignment horizontal="left" vertical="top"/>
    </xf>
    <xf numFmtId="0" fontId="1" fillId="4" borderId="1" xfId="0" applyFont="1" applyFill="1" applyBorder="1" applyAlignment="1">
      <alignment horizontal="left" vertical="top" wrapText="1"/>
    </xf>
    <xf numFmtId="0" fontId="1" fillId="4" borderId="2" xfId="0" applyFont="1" applyFill="1" applyBorder="1" applyAlignment="1">
      <alignment horizontal="left" vertical="top" wrapText="1"/>
    </xf>
    <xf numFmtId="0" fontId="3" fillId="4" borderId="5" xfId="0" applyFont="1" applyFill="1" applyBorder="1" applyAlignment="1">
      <alignment horizontal="left" vertical="top" wrapText="1"/>
    </xf>
    <xf numFmtId="0" fontId="3" fillId="4" borderId="6" xfId="0" applyFont="1" applyFill="1" applyBorder="1" applyAlignment="1">
      <alignment horizontal="left" vertical="top" wrapText="1"/>
    </xf>
    <xf numFmtId="0" fontId="3" fillId="5" borderId="8" xfId="0" applyFont="1" applyFill="1" applyBorder="1" applyAlignment="1" applyProtection="1">
      <alignment horizontal="left" vertical="top" wrapText="1"/>
      <protection locked="0"/>
    </xf>
    <xf numFmtId="0" fontId="3" fillId="5" borderId="9" xfId="0" applyFont="1" applyFill="1" applyBorder="1" applyAlignment="1" applyProtection="1">
      <alignment horizontal="left" vertical="top" wrapText="1"/>
      <protection locked="0"/>
    </xf>
    <xf numFmtId="0" fontId="3" fillId="5" borderId="10" xfId="0" applyFont="1" applyFill="1" applyBorder="1" applyAlignment="1" applyProtection="1">
      <alignment horizontal="left" vertical="top" wrapText="1"/>
      <protection locked="0"/>
    </xf>
    <xf numFmtId="0" fontId="2" fillId="4" borderId="0" xfId="0" applyFont="1" applyFill="1" applyBorder="1" applyAlignment="1">
      <alignment horizontal="left" vertical="top" wrapText="1"/>
    </xf>
    <xf numFmtId="0" fontId="2" fillId="4" borderId="5" xfId="0" applyFont="1" applyFill="1" applyBorder="1" applyAlignment="1">
      <alignment horizontal="left" vertical="top" wrapText="1"/>
    </xf>
    <xf numFmtId="0" fontId="3" fillId="4" borderId="0" xfId="0" applyFont="1" applyFill="1" applyBorder="1" applyAlignment="1">
      <alignment horizontal="left" vertical="top" wrapText="1"/>
    </xf>
    <xf numFmtId="164" fontId="5" fillId="4" borderId="5" xfId="0" applyNumberFormat="1" applyFont="1" applyFill="1" applyBorder="1" applyAlignment="1">
      <alignment horizontal="center" vertical="center" wrapText="1"/>
    </xf>
    <xf numFmtId="164" fontId="5" fillId="4" borderId="0" xfId="0" applyNumberFormat="1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horizontal="left" vertical="center" wrapText="1"/>
    </xf>
    <xf numFmtId="0" fontId="3" fillId="4" borderId="13" xfId="0" applyFont="1" applyFill="1" applyBorder="1" applyAlignment="1">
      <alignment horizontal="left" vertical="top" wrapText="1"/>
    </xf>
    <xf numFmtId="0" fontId="3" fillId="4" borderId="11" xfId="0" applyFont="1" applyFill="1" applyBorder="1" applyAlignment="1">
      <alignment horizontal="left" vertical="top" wrapText="1"/>
    </xf>
    <xf numFmtId="0" fontId="3" fillId="4" borderId="0" xfId="0" applyFont="1" applyFill="1" applyBorder="1" applyAlignment="1">
      <alignment horizontal="right" vertical="top" wrapText="1"/>
    </xf>
    <xf numFmtId="164" fontId="3" fillId="4" borderId="0" xfId="0" applyNumberFormat="1" applyFont="1" applyFill="1" applyBorder="1" applyAlignment="1">
      <alignment horizontal="center" vertical="top" wrapText="1"/>
    </xf>
    <xf numFmtId="164" fontId="3" fillId="5" borderId="0" xfId="0" applyNumberFormat="1" applyFont="1" applyFill="1" applyBorder="1" applyAlignment="1" applyProtection="1">
      <alignment horizontal="center" vertical="top" wrapText="1"/>
      <protection locked="0"/>
    </xf>
    <xf numFmtId="165" fontId="6" fillId="4" borderId="0" xfId="0" applyNumberFormat="1" applyFont="1" applyFill="1" applyBorder="1" applyAlignment="1">
      <alignment horizontal="left" vertical="top" wrapText="1"/>
    </xf>
    <xf numFmtId="2" fontId="2" fillId="4" borderId="0" xfId="0" applyNumberFormat="1" applyFont="1" applyFill="1" applyBorder="1" applyAlignment="1">
      <alignment horizontal="center" vertical="top"/>
    </xf>
    <xf numFmtId="2" fontId="6" fillId="4" borderId="0" xfId="0" applyNumberFormat="1" applyFont="1" applyFill="1" applyBorder="1" applyAlignment="1">
      <alignment horizontal="left" vertical="top"/>
    </xf>
  </cellXfs>
  <cellStyles count="1">
    <cellStyle name="Normal" xfId="0" builtinId="0"/>
  </cellStyles>
  <dxfs count="4"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CC99FF"/>
      <color rgb="FFFFFFCC"/>
      <color rgb="FF008000"/>
      <color rgb="FF336600"/>
      <color rgb="FF2F75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tabSelected="1" topLeftCell="A14" zoomScaleNormal="100" workbookViewId="0">
      <selection activeCell="A37" sqref="A37:G37"/>
    </sheetView>
  </sheetViews>
  <sheetFormatPr defaultRowHeight="15.75" x14ac:dyDescent="0.2"/>
  <cols>
    <col min="1" max="1" width="24.5" style="1" customWidth="1"/>
    <col min="2" max="2" width="11.5" style="1" customWidth="1"/>
    <col min="3" max="4" width="14" style="1" customWidth="1"/>
    <col min="5" max="5" width="15.1640625" style="1" customWidth="1"/>
    <col min="6" max="6" width="15.83203125" style="1" customWidth="1"/>
    <col min="7" max="7" width="14" style="1" customWidth="1"/>
    <col min="8" max="9" width="9.33203125" style="1"/>
    <col min="10" max="10" width="12.5" style="1" customWidth="1"/>
    <col min="11" max="16384" width="9.33203125" style="1"/>
  </cols>
  <sheetData>
    <row r="1" spans="1:9" ht="12" customHeight="1" x14ac:dyDescent="0.2">
      <c r="A1" s="33" t="s">
        <v>1</v>
      </c>
      <c r="B1" s="34"/>
      <c r="C1" s="34"/>
      <c r="D1" s="34"/>
      <c r="E1" s="34"/>
      <c r="F1" s="34"/>
      <c r="G1" s="34"/>
    </row>
    <row r="2" spans="1:9" x14ac:dyDescent="0.2">
      <c r="A2" s="35" t="s">
        <v>8</v>
      </c>
      <c r="B2" s="36"/>
      <c r="C2" s="37" t="s">
        <v>3</v>
      </c>
      <c r="D2" s="38"/>
      <c r="E2" s="39"/>
      <c r="F2" s="40"/>
      <c r="G2" s="40"/>
      <c r="H2" s="1">
        <v>256235</v>
      </c>
    </row>
    <row r="3" spans="1:9" ht="12" customHeight="1" x14ac:dyDescent="0.2">
      <c r="A3" s="41"/>
      <c r="B3" s="40"/>
      <c r="C3" s="40"/>
      <c r="D3" s="40"/>
      <c r="E3" s="40"/>
      <c r="F3" s="40"/>
      <c r="G3" s="40"/>
    </row>
    <row r="4" spans="1:9" x14ac:dyDescent="0.2">
      <c r="A4" s="35" t="s">
        <v>9</v>
      </c>
      <c r="B4" s="36"/>
      <c r="C4" s="25">
        <v>14649</v>
      </c>
      <c r="D4" s="35" t="s">
        <v>0</v>
      </c>
      <c r="E4" s="40"/>
      <c r="F4" s="2">
        <v>7460</v>
      </c>
      <c r="G4" s="2"/>
      <c r="I4" s="1" t="s">
        <v>7</v>
      </c>
    </row>
    <row r="5" spans="1:9" ht="12" customHeight="1" x14ac:dyDescent="0.2">
      <c r="A5" s="41"/>
      <c r="B5" s="40"/>
      <c r="C5" s="40"/>
      <c r="D5" s="40"/>
      <c r="E5" s="40"/>
      <c r="F5" s="40"/>
      <c r="G5" s="40"/>
    </row>
    <row r="6" spans="1:9" x14ac:dyDescent="0.2">
      <c r="A6" s="35" t="s">
        <v>10</v>
      </c>
      <c r="B6" s="42"/>
      <c r="C6" s="3">
        <f>SUM(C4/F4)</f>
        <v>1.9636729222520106</v>
      </c>
      <c r="D6" s="42"/>
      <c r="E6" s="42"/>
      <c r="F6" s="2"/>
      <c r="G6" s="4"/>
    </row>
    <row r="7" spans="1:9" ht="21.75" customHeight="1" x14ac:dyDescent="0.2">
      <c r="A7" s="43"/>
      <c r="B7" s="44"/>
      <c r="C7" s="44"/>
      <c r="D7" s="44"/>
      <c r="E7" s="44"/>
      <c r="F7" s="44"/>
      <c r="G7" s="44"/>
    </row>
    <row r="8" spans="1:9" ht="94.5" x14ac:dyDescent="0.2">
      <c r="A8" s="14" t="s">
        <v>11</v>
      </c>
      <c r="B8" s="14" t="s">
        <v>12</v>
      </c>
      <c r="C8" s="14" t="s">
        <v>13</v>
      </c>
      <c r="D8" s="14" t="s">
        <v>14</v>
      </c>
      <c r="E8" s="14" t="s">
        <v>2</v>
      </c>
      <c r="F8" s="14" t="s">
        <v>39</v>
      </c>
      <c r="G8" s="14" t="s">
        <v>15</v>
      </c>
    </row>
    <row r="9" spans="1:9" x14ac:dyDescent="0.2">
      <c r="A9" s="5" t="s">
        <v>16</v>
      </c>
      <c r="B9" s="28">
        <v>35</v>
      </c>
      <c r="C9" s="20"/>
      <c r="D9" s="16">
        <f t="shared" ref="D9:D29" si="0">SUM(C9/$C$4)*100</f>
        <v>0</v>
      </c>
      <c r="E9" s="17">
        <v>3.2</v>
      </c>
      <c r="F9" s="18">
        <f t="shared" ref="F9:F29" si="1">SUM(D9/E9)</f>
        <v>0</v>
      </c>
      <c r="G9" s="19">
        <f t="shared" ref="G9:G31" si="2">SUM(D9-E9)</f>
        <v>-3.2</v>
      </c>
    </row>
    <row r="10" spans="1:9" x14ac:dyDescent="0.2">
      <c r="A10" s="5" t="s">
        <v>17</v>
      </c>
      <c r="B10" s="29">
        <v>10</v>
      </c>
      <c r="C10" s="21"/>
      <c r="D10" s="6">
        <f t="shared" si="0"/>
        <v>0</v>
      </c>
      <c r="E10" s="7">
        <v>0.7</v>
      </c>
      <c r="F10" s="15">
        <f t="shared" si="1"/>
        <v>0</v>
      </c>
      <c r="G10" s="13">
        <f t="shared" si="2"/>
        <v>-0.7</v>
      </c>
    </row>
    <row r="11" spans="1:9" x14ac:dyDescent="0.2">
      <c r="A11" s="5" t="s">
        <v>18</v>
      </c>
      <c r="B11" s="29">
        <v>19</v>
      </c>
      <c r="C11" s="21"/>
      <c r="D11" s="6">
        <f t="shared" si="0"/>
        <v>0</v>
      </c>
      <c r="E11" s="7">
        <v>0.2</v>
      </c>
      <c r="F11" s="15">
        <f t="shared" si="1"/>
        <v>0</v>
      </c>
      <c r="G11" s="13">
        <f t="shared" si="2"/>
        <v>-0.2</v>
      </c>
    </row>
    <row r="12" spans="1:9" x14ac:dyDescent="0.2">
      <c r="A12" s="5" t="s">
        <v>19</v>
      </c>
      <c r="B12" s="29">
        <v>15</v>
      </c>
      <c r="C12" s="21"/>
      <c r="D12" s="6">
        <f t="shared" si="0"/>
        <v>0</v>
      </c>
      <c r="E12" s="7">
        <v>1.7</v>
      </c>
      <c r="F12" s="15">
        <f t="shared" si="1"/>
        <v>0</v>
      </c>
      <c r="G12" s="13">
        <f t="shared" si="2"/>
        <v>-1.7</v>
      </c>
    </row>
    <row r="13" spans="1:9" x14ac:dyDescent="0.2">
      <c r="A13" s="5" t="s">
        <v>20</v>
      </c>
      <c r="B13" s="29">
        <v>26</v>
      </c>
      <c r="C13" s="21"/>
      <c r="D13" s="6">
        <f t="shared" si="0"/>
        <v>0</v>
      </c>
      <c r="E13" s="7">
        <v>13.8</v>
      </c>
      <c r="F13" s="15">
        <f t="shared" si="1"/>
        <v>0</v>
      </c>
      <c r="G13" s="13">
        <f t="shared" si="2"/>
        <v>-13.8</v>
      </c>
    </row>
    <row r="14" spans="1:9" x14ac:dyDescent="0.2">
      <c r="A14" s="5" t="s">
        <v>21</v>
      </c>
      <c r="B14" s="29">
        <v>86</v>
      </c>
      <c r="C14" s="21"/>
      <c r="D14" s="6">
        <f t="shared" si="0"/>
        <v>0</v>
      </c>
      <c r="E14" s="7">
        <v>6.5</v>
      </c>
      <c r="F14" s="15">
        <f t="shared" si="1"/>
        <v>0</v>
      </c>
      <c r="G14" s="13">
        <f t="shared" si="2"/>
        <v>-6.5</v>
      </c>
    </row>
    <row r="15" spans="1:9" x14ac:dyDescent="0.2">
      <c r="A15" s="5" t="s">
        <v>22</v>
      </c>
      <c r="B15" s="29">
        <v>35</v>
      </c>
      <c r="C15" s="22"/>
      <c r="D15" s="6">
        <f t="shared" si="0"/>
        <v>0</v>
      </c>
      <c r="E15" s="7">
        <v>1.9</v>
      </c>
      <c r="F15" s="15">
        <f t="shared" si="1"/>
        <v>0</v>
      </c>
      <c r="G15" s="13">
        <f t="shared" si="2"/>
        <v>-1.9</v>
      </c>
    </row>
    <row r="16" spans="1:9" x14ac:dyDescent="0.2">
      <c r="A16" s="5" t="s">
        <v>23</v>
      </c>
      <c r="B16" s="29">
        <v>1</v>
      </c>
      <c r="C16" s="21"/>
      <c r="D16" s="6">
        <f t="shared" si="0"/>
        <v>0</v>
      </c>
      <c r="E16" s="7">
        <v>0.8</v>
      </c>
      <c r="F16" s="15">
        <f t="shared" si="1"/>
        <v>0</v>
      </c>
      <c r="G16" s="13">
        <f t="shared" si="2"/>
        <v>-0.8</v>
      </c>
    </row>
    <row r="17" spans="1:7" x14ac:dyDescent="0.2">
      <c r="A17" s="5" t="s">
        <v>24</v>
      </c>
      <c r="B17" s="29">
        <v>11</v>
      </c>
      <c r="C17" s="21"/>
      <c r="D17" s="6">
        <f t="shared" si="0"/>
        <v>0</v>
      </c>
      <c r="E17" s="7">
        <v>2.4</v>
      </c>
      <c r="F17" s="15">
        <f t="shared" si="1"/>
        <v>0</v>
      </c>
      <c r="G17" s="13">
        <f t="shared" si="2"/>
        <v>-2.4</v>
      </c>
    </row>
    <row r="18" spans="1:7" x14ac:dyDescent="0.2">
      <c r="A18" s="5" t="s">
        <v>25</v>
      </c>
      <c r="B18" s="29">
        <v>6</v>
      </c>
      <c r="C18" s="21"/>
      <c r="D18" s="6">
        <f t="shared" si="0"/>
        <v>0</v>
      </c>
      <c r="E18" s="7">
        <v>0.3</v>
      </c>
      <c r="F18" s="15">
        <f t="shared" si="1"/>
        <v>0</v>
      </c>
      <c r="G18" s="13">
        <f t="shared" si="2"/>
        <v>-0.3</v>
      </c>
    </row>
    <row r="19" spans="1:7" x14ac:dyDescent="0.2">
      <c r="A19" s="5" t="s">
        <v>26</v>
      </c>
      <c r="B19" s="29">
        <v>26</v>
      </c>
      <c r="C19" s="21"/>
      <c r="D19" s="6">
        <f t="shared" si="0"/>
        <v>0</v>
      </c>
      <c r="E19" s="7">
        <v>0.9</v>
      </c>
      <c r="F19" s="15">
        <f t="shared" si="1"/>
        <v>0</v>
      </c>
      <c r="G19" s="13">
        <f t="shared" si="2"/>
        <v>-0.9</v>
      </c>
    </row>
    <row r="20" spans="1:7" x14ac:dyDescent="0.2">
      <c r="A20" s="5" t="s">
        <v>27</v>
      </c>
      <c r="B20" s="29">
        <v>45</v>
      </c>
      <c r="C20" s="21"/>
      <c r="D20" s="6">
        <f t="shared" si="0"/>
        <v>0</v>
      </c>
      <c r="E20" s="7">
        <v>5.9</v>
      </c>
      <c r="F20" s="15">
        <f t="shared" si="1"/>
        <v>0</v>
      </c>
      <c r="G20" s="13">
        <f t="shared" si="2"/>
        <v>-5.9</v>
      </c>
    </row>
    <row r="21" spans="1:7" x14ac:dyDescent="0.2">
      <c r="A21" s="5" t="s">
        <v>28</v>
      </c>
      <c r="B21" s="29">
        <v>50</v>
      </c>
      <c r="C21" s="21"/>
      <c r="D21" s="6">
        <f t="shared" si="0"/>
        <v>0</v>
      </c>
      <c r="E21" s="7">
        <v>0.8</v>
      </c>
      <c r="F21" s="15">
        <f t="shared" si="1"/>
        <v>0</v>
      </c>
      <c r="G21" s="13">
        <f t="shared" si="2"/>
        <v>-0.8</v>
      </c>
    </row>
    <row r="22" spans="1:7" x14ac:dyDescent="0.2">
      <c r="A22" s="5" t="s">
        <v>29</v>
      </c>
      <c r="B22" s="29">
        <v>10</v>
      </c>
      <c r="C22" s="21"/>
      <c r="D22" s="6">
        <f t="shared" si="0"/>
        <v>0</v>
      </c>
      <c r="E22" s="7">
        <v>8.3000000000000007</v>
      </c>
      <c r="F22" s="15">
        <f t="shared" si="1"/>
        <v>0</v>
      </c>
      <c r="G22" s="13">
        <f t="shared" si="2"/>
        <v>-8.3000000000000007</v>
      </c>
    </row>
    <row r="23" spans="1:7" x14ac:dyDescent="0.2">
      <c r="A23" s="5" t="s">
        <v>40</v>
      </c>
      <c r="B23" s="29" t="s">
        <v>41</v>
      </c>
      <c r="C23" s="21"/>
      <c r="D23" s="6">
        <f t="shared" si="0"/>
        <v>0</v>
      </c>
      <c r="E23" s="7">
        <v>1.61</v>
      </c>
      <c r="F23" s="15">
        <f t="shared" si="1"/>
        <v>0</v>
      </c>
      <c r="G23" s="13">
        <f t="shared" si="2"/>
        <v>-1.61</v>
      </c>
    </row>
    <row r="24" spans="1:7" x14ac:dyDescent="0.2">
      <c r="A24" s="5" t="s">
        <v>30</v>
      </c>
      <c r="B24" s="29">
        <v>6</v>
      </c>
      <c r="C24" s="21"/>
      <c r="D24" s="6">
        <f t="shared" si="0"/>
        <v>0</v>
      </c>
      <c r="E24" s="7">
        <v>4.0999999999999996</v>
      </c>
      <c r="F24" s="15">
        <f t="shared" si="1"/>
        <v>0</v>
      </c>
      <c r="G24" s="13">
        <f t="shared" si="2"/>
        <v>-4.0999999999999996</v>
      </c>
    </row>
    <row r="25" spans="1:7" x14ac:dyDescent="0.2">
      <c r="A25" s="5" t="s">
        <v>31</v>
      </c>
      <c r="B25" s="29">
        <v>29</v>
      </c>
      <c r="C25" s="21"/>
      <c r="D25" s="6">
        <f t="shared" si="0"/>
        <v>0</v>
      </c>
      <c r="E25" s="7">
        <v>1.7</v>
      </c>
      <c r="F25" s="15">
        <f t="shared" si="1"/>
        <v>0</v>
      </c>
      <c r="G25" s="13">
        <f t="shared" si="2"/>
        <v>-1.7</v>
      </c>
    </row>
    <row r="26" spans="1:7" x14ac:dyDescent="0.2">
      <c r="A26" s="5" t="s">
        <v>32</v>
      </c>
      <c r="B26" s="29">
        <v>4</v>
      </c>
      <c r="C26" s="21"/>
      <c r="D26" s="6">
        <f t="shared" si="0"/>
        <v>0</v>
      </c>
      <c r="E26" s="7">
        <v>0.5</v>
      </c>
      <c r="F26" s="15">
        <f t="shared" si="1"/>
        <v>0</v>
      </c>
      <c r="G26" s="13">
        <f t="shared" si="2"/>
        <v>-0.5</v>
      </c>
    </row>
    <row r="27" spans="1:7" x14ac:dyDescent="0.2">
      <c r="A27" s="5" t="s">
        <v>33</v>
      </c>
      <c r="B27" s="29">
        <v>6</v>
      </c>
      <c r="C27" s="21"/>
      <c r="D27" s="6">
        <f t="shared" si="0"/>
        <v>0</v>
      </c>
      <c r="E27" s="7">
        <v>0.6</v>
      </c>
      <c r="F27" s="15">
        <f t="shared" si="1"/>
        <v>0</v>
      </c>
      <c r="G27" s="13">
        <f t="shared" si="2"/>
        <v>-0.6</v>
      </c>
    </row>
    <row r="28" spans="1:7" x14ac:dyDescent="0.2">
      <c r="A28" s="5" t="s">
        <v>34</v>
      </c>
      <c r="B28" s="29">
        <v>9</v>
      </c>
      <c r="C28" s="21"/>
      <c r="D28" s="6">
        <f t="shared" si="0"/>
        <v>0</v>
      </c>
      <c r="E28" s="7">
        <v>0.3</v>
      </c>
      <c r="F28" s="15">
        <f t="shared" si="1"/>
        <v>0</v>
      </c>
      <c r="G28" s="13">
        <f t="shared" si="2"/>
        <v>-0.3</v>
      </c>
    </row>
    <row r="29" spans="1:7" x14ac:dyDescent="0.2">
      <c r="A29" s="5" t="s">
        <v>35</v>
      </c>
      <c r="B29" s="29">
        <v>6</v>
      </c>
      <c r="C29" s="21"/>
      <c r="D29" s="6">
        <f t="shared" si="0"/>
        <v>0</v>
      </c>
      <c r="E29" s="7">
        <v>0.7</v>
      </c>
      <c r="F29" s="15">
        <f t="shared" si="1"/>
        <v>0</v>
      </c>
      <c r="G29" s="13">
        <f t="shared" si="2"/>
        <v>-0.7</v>
      </c>
    </row>
    <row r="30" spans="1:7" x14ac:dyDescent="0.2">
      <c r="A30" s="5" t="s">
        <v>38</v>
      </c>
      <c r="B30" s="30">
        <v>10</v>
      </c>
      <c r="C30" s="23"/>
      <c r="D30" s="8">
        <f>SUM(C30/$C$4)*100</f>
        <v>0</v>
      </c>
      <c r="E30" s="9">
        <v>1.1000000000000001</v>
      </c>
      <c r="F30" s="15">
        <v>1.27</v>
      </c>
      <c r="G30" s="13">
        <f t="shared" si="2"/>
        <v>-1.1000000000000001</v>
      </c>
    </row>
    <row r="31" spans="1:7" x14ac:dyDescent="0.2">
      <c r="A31" s="10" t="s">
        <v>6</v>
      </c>
      <c r="B31" s="31">
        <v>15</v>
      </c>
      <c r="C31" s="24"/>
      <c r="D31" s="8">
        <f t="shared" ref="D31:D35" si="3">SUM(C31/$C$4)*100</f>
        <v>0</v>
      </c>
      <c r="E31" s="12">
        <v>1</v>
      </c>
      <c r="F31" s="32">
        <v>1</v>
      </c>
      <c r="G31" s="11">
        <f t="shared" si="2"/>
        <v>-1</v>
      </c>
    </row>
    <row r="32" spans="1:7" x14ac:dyDescent="0.2">
      <c r="A32" s="5" t="s">
        <v>36</v>
      </c>
      <c r="B32" s="29">
        <v>8</v>
      </c>
      <c r="C32" s="21"/>
      <c r="D32" s="8">
        <f t="shared" si="3"/>
        <v>0</v>
      </c>
      <c r="E32" s="7">
        <v>9.5</v>
      </c>
      <c r="F32" s="15">
        <f>SUM(D32/E32)</f>
        <v>0</v>
      </c>
      <c r="G32" s="13">
        <f>SUM(D32-E32)</f>
        <v>-9.5</v>
      </c>
    </row>
    <row r="33" spans="1:7" x14ac:dyDescent="0.2">
      <c r="A33" s="5" t="s">
        <v>37</v>
      </c>
      <c r="B33" s="29">
        <v>64</v>
      </c>
      <c r="C33" s="21"/>
      <c r="D33" s="8">
        <f t="shared" si="3"/>
        <v>0</v>
      </c>
      <c r="E33" s="7">
        <v>19.100000000000001</v>
      </c>
      <c r="F33" s="15">
        <f t="shared" ref="F33" si="4">SUM(D33/E33)</f>
        <v>0</v>
      </c>
      <c r="G33" s="13">
        <f t="shared" ref="G33:G35" si="5">SUM(D33-E33)</f>
        <v>-19.100000000000001</v>
      </c>
    </row>
    <row r="34" spans="1:7" x14ac:dyDescent="0.2">
      <c r="A34" s="10" t="s">
        <v>4</v>
      </c>
      <c r="B34" s="31">
        <v>20</v>
      </c>
      <c r="C34" s="24"/>
      <c r="D34" s="8">
        <f t="shared" si="3"/>
        <v>0</v>
      </c>
      <c r="E34" s="12">
        <v>1</v>
      </c>
      <c r="F34" s="32">
        <v>1</v>
      </c>
      <c r="G34" s="11">
        <f t="shared" si="5"/>
        <v>-1</v>
      </c>
    </row>
    <row r="35" spans="1:7" x14ac:dyDescent="0.2">
      <c r="A35" s="10" t="s">
        <v>5</v>
      </c>
      <c r="B35" s="31">
        <v>7</v>
      </c>
      <c r="C35" s="24"/>
      <c r="D35" s="8">
        <f t="shared" si="3"/>
        <v>0</v>
      </c>
      <c r="E35" s="12">
        <v>1</v>
      </c>
      <c r="F35" s="32">
        <v>1</v>
      </c>
      <c r="G35" s="11">
        <f t="shared" si="5"/>
        <v>-1</v>
      </c>
    </row>
    <row r="36" spans="1:7" x14ac:dyDescent="0.2">
      <c r="A36" s="27"/>
      <c r="B36" s="50">
        <f>SUM(B9:B35)</f>
        <v>559</v>
      </c>
      <c r="C36" s="51"/>
      <c r="D36" s="53"/>
      <c r="E36" s="52"/>
      <c r="F36" s="54"/>
      <c r="G36" s="54"/>
    </row>
    <row r="37" spans="1:7" ht="24.95" customHeight="1" x14ac:dyDescent="0.2">
      <c r="A37" s="45"/>
      <c r="B37" s="46"/>
      <c r="C37" s="46"/>
      <c r="D37" s="46"/>
      <c r="E37" s="46"/>
      <c r="F37" s="46"/>
      <c r="G37" s="46"/>
    </row>
    <row r="38" spans="1:7" ht="33" customHeight="1" x14ac:dyDescent="0.2">
      <c r="A38" s="49" t="s">
        <v>42</v>
      </c>
      <c r="B38" s="49"/>
      <c r="C38" s="49"/>
      <c r="D38" s="49"/>
      <c r="E38" s="49"/>
      <c r="F38" s="49"/>
      <c r="G38" s="26">
        <v>11712</v>
      </c>
    </row>
    <row r="39" spans="1:7" ht="12" customHeight="1" x14ac:dyDescent="0.2">
      <c r="A39" s="35"/>
      <c r="B39" s="42"/>
      <c r="C39" s="42"/>
      <c r="D39" s="42"/>
      <c r="E39" s="42"/>
      <c r="F39" s="42"/>
      <c r="G39" s="42"/>
    </row>
    <row r="40" spans="1:7" ht="12" customHeight="1" x14ac:dyDescent="0.2">
      <c r="A40" s="47"/>
      <c r="B40" s="48"/>
      <c r="C40" s="48"/>
      <c r="D40" s="48"/>
      <c r="E40" s="48"/>
      <c r="F40" s="48"/>
      <c r="G40" s="48"/>
    </row>
  </sheetData>
  <sheetProtection sheet="1" objects="1" scenarios="1"/>
  <mergeCells count="15">
    <mergeCell ref="A7:G7"/>
    <mergeCell ref="A37:G37"/>
    <mergeCell ref="A39:G39"/>
    <mergeCell ref="A40:G40"/>
    <mergeCell ref="A38:F38"/>
    <mergeCell ref="A4:B4"/>
    <mergeCell ref="A5:G5"/>
    <mergeCell ref="D4:E4"/>
    <mergeCell ref="A6:B6"/>
    <mergeCell ref="D6:E6"/>
    <mergeCell ref="A1:G1"/>
    <mergeCell ref="A2:B2"/>
    <mergeCell ref="C2:E2"/>
    <mergeCell ref="F2:G2"/>
    <mergeCell ref="A3:G3"/>
  </mergeCells>
  <conditionalFormatting sqref="G9:G32 G34:G35">
    <cfRule type="cellIs" dxfId="3" priority="6" operator="lessThan">
      <formula>0</formula>
    </cfRule>
    <cfRule type="cellIs" dxfId="2" priority="8" operator="greaterThanOrEqual">
      <formula>0</formula>
    </cfRule>
  </conditionalFormatting>
  <conditionalFormatting sqref="G33">
    <cfRule type="cellIs" dxfId="1" priority="1" operator="lessThan">
      <formula>0</formula>
    </cfRule>
    <cfRule type="cellIs" dxfId="0" priority="2" operator="greaterThanOrEqual">
      <formula>0</formula>
    </cfRule>
  </conditionalFormatting>
  <pageMargins left="0.7" right="0.7" top="0.75" bottom="0.75" header="0.3" footer="0.3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Insight Solutions Data Quality Assessment</dc:title>
  <dc:creator>Insight Solutions</dc:creator>
  <cp:lastModifiedBy>Maria Chapman</cp:lastModifiedBy>
  <cp:lastPrinted>2017-02-16T12:40:19Z</cp:lastPrinted>
  <dcterms:created xsi:type="dcterms:W3CDTF">2016-02-04T15:58:10Z</dcterms:created>
  <dcterms:modified xsi:type="dcterms:W3CDTF">2017-03-08T08:23:10Z</dcterms:modified>
</cp:coreProperties>
</file>