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ummary" sheetId="15" r:id="rId1"/>
    <sheet name="Birthday List Calculator" sheetId="10" r:id="rId2"/>
    <sheet name="D.O.B. Appointments Calculator" sheetId="9" r:id="rId3"/>
    <sheet name="IMMS Appointment Calculator" sheetId="14" r:id="rId4"/>
  </sheets>
  <definedNames>
    <definedName name="_xlnm.Print_Area" localSheetId="1">'Birthday List Calculator'!$A$1:$M$114</definedName>
    <definedName name="_xlnm.Print_Area" localSheetId="2">'D.O.B. Appointments Calculator'!$A$1:$H$17</definedName>
    <definedName name="_xlnm.Print_Area" localSheetId="3">'IMMS Appointment Calculator'!$A$1:$J$20</definedName>
    <definedName name="_xlnm.Print_Area" localSheetId="0">Summary!$A$1:$I$26</definedName>
  </definedNames>
  <calcPr calcId="145621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4" l="1"/>
  <c r="K19" i="14"/>
  <c r="J18" i="14"/>
  <c r="D13" i="14" l="1"/>
  <c r="I12" i="14" s="1"/>
  <c r="G12" i="14" l="1"/>
  <c r="H12" i="14"/>
  <c r="A22" i="14"/>
  <c r="A21" i="14"/>
  <c r="K18" i="14"/>
  <c r="K17" i="14"/>
  <c r="K16" i="14"/>
  <c r="D6" i="14"/>
  <c r="D12" i="14" s="1"/>
  <c r="I13" i="14" l="1"/>
  <c r="C12" i="14"/>
  <c r="B12" i="14"/>
  <c r="H13" i="9"/>
  <c r="H14" i="9"/>
  <c r="I16" i="14" l="1"/>
  <c r="I17" i="14" s="1"/>
  <c r="I18" i="14"/>
  <c r="I19" i="14" s="1"/>
  <c r="H15" i="9"/>
  <c r="H16" i="9" l="1"/>
  <c r="A18" i="9" l="1"/>
  <c r="B9" i="10"/>
  <c r="G14" i="9" l="1"/>
  <c r="G13" i="9"/>
  <c r="B11" i="10" l="1"/>
  <c r="B15" i="10"/>
  <c r="C15" i="10" s="1"/>
  <c r="B16" i="10" l="1"/>
  <c r="C16" i="10" s="1"/>
  <c r="B17" i="10" l="1"/>
  <c r="C17" i="10" s="1"/>
  <c r="G15" i="9"/>
  <c r="G16" i="9"/>
  <c r="B18" i="10" l="1"/>
  <c r="D16" i="9"/>
  <c r="D15" i="9"/>
  <c r="H12" i="9"/>
  <c r="G12" i="9" s="1"/>
  <c r="B19" i="10" l="1"/>
  <c r="C19" i="10" s="1"/>
  <c r="C18" i="10"/>
  <c r="C6" i="9"/>
  <c r="G9" i="9" l="1"/>
  <c r="G8" i="9"/>
  <c r="B20" i="10"/>
  <c r="C20" i="10" s="1"/>
  <c r="F8" i="9"/>
  <c r="E8" i="9"/>
  <c r="B21" i="10" l="1"/>
  <c r="C21" i="10" s="1"/>
  <c r="B22" i="10" l="1"/>
  <c r="C22" i="10" s="1"/>
  <c r="B23" i="10" l="1"/>
  <c r="C23" i="10" s="1"/>
  <c r="B24" i="10" l="1"/>
  <c r="C24" i="10" s="1"/>
  <c r="B25" i="10" l="1"/>
  <c r="C25" i="10" s="1"/>
  <c r="B26" i="10" l="1"/>
  <c r="C26" i="10" s="1"/>
  <c r="B27" i="10" l="1"/>
  <c r="C27" i="10" s="1"/>
  <c r="B28" i="10" l="1"/>
  <c r="C28" i="10" s="1"/>
  <c r="B29" i="10" l="1"/>
  <c r="C29" i="10" s="1"/>
  <c r="B30" i="10" l="1"/>
  <c r="C30" i="10" s="1"/>
  <c r="B31" i="10" l="1"/>
  <c r="C31" i="10" s="1"/>
  <c r="B32" i="10" l="1"/>
  <c r="C32" i="10" s="1"/>
  <c r="B33" i="10" l="1"/>
  <c r="C33" i="10" s="1"/>
  <c r="B34" i="10" l="1"/>
  <c r="C34" i="10" s="1"/>
  <c r="B35" i="10" l="1"/>
  <c r="C35" i="10" s="1"/>
  <c r="B36" i="10" l="1"/>
  <c r="C36" i="10" s="1"/>
  <c r="B37" i="10" l="1"/>
  <c r="C37" i="10" s="1"/>
  <c r="B38" i="10" l="1"/>
  <c r="C38" i="10" s="1"/>
  <c r="B39" i="10"/>
  <c r="C39" i="10" s="1"/>
  <c r="B40" i="10" l="1"/>
  <c r="C40" i="10" s="1"/>
  <c r="B41" i="10" l="1"/>
  <c r="C41" i="10" s="1"/>
  <c r="B42" i="10" l="1"/>
  <c r="C42" i="10" s="1"/>
  <c r="B43" i="10" l="1"/>
  <c r="C43" i="10" s="1"/>
  <c r="B44" i="10" l="1"/>
  <c r="C44" i="10" s="1"/>
  <c r="B45" i="10" l="1"/>
  <c r="C45" i="10" s="1"/>
  <c r="E15" i="10" l="1"/>
  <c r="F15" i="10" s="1"/>
  <c r="E16" i="10" l="1"/>
  <c r="F16" i="10" s="1"/>
  <c r="E17" i="10" l="1"/>
  <c r="F17" i="10" s="1"/>
  <c r="E18" i="10" l="1"/>
  <c r="F18" i="10" s="1"/>
  <c r="E19" i="10" l="1"/>
  <c r="F19" i="10" s="1"/>
  <c r="E20" i="10" l="1"/>
  <c r="F20" i="10" s="1"/>
  <c r="E21" i="10" l="1"/>
  <c r="F21" i="10" s="1"/>
  <c r="E22" i="10" l="1"/>
  <c r="F22" i="10" s="1"/>
  <c r="E23" i="10" l="1"/>
  <c r="F23" i="10" s="1"/>
  <c r="E24" i="10" l="1"/>
  <c r="F24" i="10" s="1"/>
  <c r="E25" i="10" l="1"/>
  <c r="F25" i="10" s="1"/>
  <c r="E26" i="10" l="1"/>
  <c r="F26" i="10" s="1"/>
  <c r="E27" i="10" l="1"/>
  <c r="F27" i="10" s="1"/>
  <c r="E28" i="10" l="1"/>
  <c r="F28" i="10" s="1"/>
  <c r="E29" i="10" l="1"/>
  <c r="F29" i="10" s="1"/>
  <c r="E30" i="10" l="1"/>
  <c r="F30" i="10" s="1"/>
  <c r="E31" i="10" l="1"/>
  <c r="F31" i="10" s="1"/>
  <c r="E32" i="10" l="1"/>
  <c r="F32" i="10" s="1"/>
  <c r="E33" i="10" l="1"/>
  <c r="F33" i="10" s="1"/>
  <c r="E34" i="10" l="1"/>
  <c r="F34" i="10" s="1"/>
  <c r="E35" i="10" l="1"/>
  <c r="F35" i="10" s="1"/>
  <c r="E36" i="10" l="1"/>
  <c r="F36" i="10" s="1"/>
  <c r="E37" i="10" l="1"/>
  <c r="F37" i="10" s="1"/>
  <c r="E38" i="10" l="1"/>
  <c r="F38" i="10" s="1"/>
  <c r="E39" i="10" l="1"/>
  <c r="F39" i="10" s="1"/>
  <c r="E40" i="10" l="1"/>
  <c r="F40" i="10" s="1"/>
  <c r="E41" i="10" l="1"/>
  <c r="F41" i="10" s="1"/>
  <c r="E42" i="10" l="1"/>
  <c r="F42" i="10" s="1"/>
  <c r="E43" i="10" l="1"/>
  <c r="F43" i="10" s="1"/>
  <c r="H15" i="10" l="1"/>
  <c r="I15" i="10" s="1"/>
  <c r="H16" i="10" l="1"/>
  <c r="I16" i="10" s="1"/>
  <c r="H17" i="10" l="1"/>
  <c r="I17" i="10" s="1"/>
  <c r="H18" i="10" l="1"/>
  <c r="I18" i="10" s="1"/>
  <c r="H19" i="10" l="1"/>
  <c r="I19" i="10" s="1"/>
  <c r="H20" i="10" l="1"/>
  <c r="I20" i="10" s="1"/>
  <c r="H21" i="10" l="1"/>
  <c r="I21" i="10" s="1"/>
  <c r="H22" i="10" l="1"/>
  <c r="I22" i="10" s="1"/>
  <c r="H23" i="10" l="1"/>
  <c r="I23" i="10" s="1"/>
  <c r="H24" i="10" l="1"/>
  <c r="I24" i="10" s="1"/>
  <c r="H25" i="10" l="1"/>
  <c r="I25" i="10" s="1"/>
  <c r="H26" i="10" l="1"/>
  <c r="I26" i="10" s="1"/>
  <c r="H27" i="10" l="1"/>
  <c r="I27" i="10" s="1"/>
  <c r="H28" i="10" l="1"/>
  <c r="I28" i="10" s="1"/>
  <c r="H29" i="10" l="1"/>
  <c r="I29" i="10" s="1"/>
  <c r="H30" i="10" l="1"/>
  <c r="I30" i="10" s="1"/>
  <c r="H31" i="10" l="1"/>
  <c r="I31" i="10" s="1"/>
  <c r="H32" i="10" l="1"/>
  <c r="I32" i="10" s="1"/>
  <c r="H33" i="10" l="1"/>
  <c r="I33" i="10" s="1"/>
  <c r="H34" i="10" l="1"/>
  <c r="I34" i="10" s="1"/>
  <c r="H35" i="10" l="1"/>
  <c r="I35" i="10" s="1"/>
  <c r="H36" i="10" l="1"/>
  <c r="I36" i="10" s="1"/>
  <c r="H37" i="10" l="1"/>
  <c r="I37" i="10" s="1"/>
  <c r="H38" i="10" l="1"/>
  <c r="I38" i="10" s="1"/>
  <c r="H39" i="10" l="1"/>
  <c r="I39" i="10" s="1"/>
  <c r="H40" i="10" l="1"/>
  <c r="I40" i="10" s="1"/>
  <c r="H41" i="10" l="1"/>
  <c r="I41" i="10" s="1"/>
  <c r="H42" i="10" l="1"/>
  <c r="I42" i="10" s="1"/>
  <c r="H43" i="10" l="1"/>
  <c r="I43" i="10" s="1"/>
  <c r="H44" i="10" l="1"/>
  <c r="I44" i="10" s="1"/>
  <c r="H45" i="10" l="1"/>
  <c r="I45" i="10" s="1"/>
  <c r="K15" i="10" l="1"/>
  <c r="L15" i="10" s="1"/>
  <c r="K16" i="10" l="1"/>
  <c r="L16" i="10" s="1"/>
  <c r="K17" i="10" l="1"/>
  <c r="L17" i="10" s="1"/>
  <c r="K18" i="10" l="1"/>
  <c r="L18" i="10" s="1"/>
  <c r="K19" i="10" l="1"/>
  <c r="L19" i="10" s="1"/>
  <c r="K20" i="10" l="1"/>
  <c r="L20" i="10" s="1"/>
  <c r="K21" i="10" l="1"/>
  <c r="L21" i="10" s="1"/>
  <c r="K22" i="10" l="1"/>
  <c r="L22" i="10" s="1"/>
  <c r="K23" i="10" l="1"/>
  <c r="L23" i="10" s="1"/>
  <c r="K24" i="10" l="1"/>
  <c r="L24" i="10" s="1"/>
  <c r="K25" i="10" l="1"/>
  <c r="L25" i="10" s="1"/>
  <c r="K26" i="10" l="1"/>
  <c r="L26" i="10" s="1"/>
  <c r="K27" i="10" l="1"/>
  <c r="L27" i="10" s="1"/>
  <c r="K28" i="10" l="1"/>
  <c r="L28" i="10" s="1"/>
  <c r="K29" i="10" l="1"/>
  <c r="L29" i="10" s="1"/>
  <c r="K30" i="10" l="1"/>
  <c r="L30" i="10" s="1"/>
  <c r="K31" i="10" l="1"/>
  <c r="L31" i="10" s="1"/>
  <c r="K32" i="10" l="1"/>
  <c r="L32" i="10" s="1"/>
  <c r="K33" i="10" l="1"/>
  <c r="L33" i="10" s="1"/>
  <c r="K34" i="10" l="1"/>
  <c r="L34" i="10" s="1"/>
  <c r="K35" i="10" l="1"/>
  <c r="L35" i="10" s="1"/>
  <c r="K36" i="10" l="1"/>
  <c r="L36" i="10" s="1"/>
  <c r="K37" i="10" l="1"/>
  <c r="L37" i="10" s="1"/>
  <c r="K38" i="10" l="1"/>
  <c r="L38" i="10" s="1"/>
  <c r="K39" i="10" l="1"/>
  <c r="L39" i="10" s="1"/>
  <c r="K40" i="10" l="1"/>
  <c r="L40" i="10" s="1"/>
  <c r="K41" i="10" l="1"/>
  <c r="L41" i="10" s="1"/>
  <c r="K42" i="10" l="1"/>
  <c r="L42" i="10" s="1"/>
  <c r="K43" i="10" l="1"/>
  <c r="L43" i="10" s="1"/>
  <c r="K44" i="10" l="1"/>
  <c r="L44" i="10" s="1"/>
  <c r="B49" i="10" l="1"/>
  <c r="C49" i="10" s="1"/>
  <c r="B50" i="10" l="1"/>
  <c r="C50" i="10" s="1"/>
  <c r="B51" i="10" l="1"/>
  <c r="C51" i="10" s="1"/>
  <c r="B52" i="10" l="1"/>
  <c r="C52" i="10" s="1"/>
  <c r="B53" i="10" l="1"/>
  <c r="C53" i="10" s="1"/>
  <c r="B54" i="10" l="1"/>
  <c r="C54" i="10" s="1"/>
  <c r="B55" i="10" l="1"/>
  <c r="C55" i="10" s="1"/>
  <c r="B56" i="10" l="1"/>
  <c r="C56" i="10" s="1"/>
  <c r="B57" i="10" l="1"/>
  <c r="C57" i="10" s="1"/>
  <c r="B58" i="10" l="1"/>
  <c r="C58" i="10" s="1"/>
  <c r="B59" i="10" l="1"/>
  <c r="C59" i="10" s="1"/>
  <c r="B60" i="10" l="1"/>
  <c r="C60" i="10" s="1"/>
  <c r="B61" i="10" l="1"/>
  <c r="C61" i="10" s="1"/>
  <c r="B62" i="10" l="1"/>
  <c r="C62" i="10" s="1"/>
  <c r="B63" i="10" l="1"/>
  <c r="C63" i="10" s="1"/>
  <c r="B64" i="10" l="1"/>
  <c r="C64" i="10" s="1"/>
  <c r="B65" i="10" l="1"/>
  <c r="C65" i="10" s="1"/>
  <c r="B66" i="10" l="1"/>
  <c r="C66" i="10" s="1"/>
  <c r="B67" i="10" l="1"/>
  <c r="C67" i="10" s="1"/>
  <c r="B68" i="10" l="1"/>
  <c r="C68" i="10" s="1"/>
  <c r="B69" i="10" l="1"/>
  <c r="C69" i="10" s="1"/>
  <c r="B70" i="10" l="1"/>
  <c r="C70" i="10" s="1"/>
  <c r="B71" i="10" l="1"/>
  <c r="C71" i="10" s="1"/>
  <c r="B72" i="10" l="1"/>
  <c r="C72" i="10" s="1"/>
  <c r="B73" i="10" l="1"/>
  <c r="C73" i="10" s="1"/>
  <c r="B74" i="10" l="1"/>
  <c r="C74" i="10" s="1"/>
  <c r="B75" i="10" l="1"/>
  <c r="C75" i="10" s="1"/>
  <c r="B76" i="10" l="1"/>
  <c r="C76" i="10" s="1"/>
  <c r="B77" i="10" l="1"/>
  <c r="C77" i="10" s="1"/>
  <c r="B78" i="10" l="1"/>
  <c r="C78" i="10" s="1"/>
  <c r="B79" i="10" l="1"/>
  <c r="C79" i="10" s="1"/>
  <c r="E49" i="10" l="1"/>
  <c r="F49" i="10" s="1"/>
  <c r="E50" i="10" l="1"/>
  <c r="F50" i="10" s="1"/>
  <c r="E51" i="10" l="1"/>
  <c r="F51" i="10" s="1"/>
  <c r="E52" i="10" l="1"/>
  <c r="F52" i="10" s="1"/>
  <c r="E53" i="10" l="1"/>
  <c r="F53" i="10" s="1"/>
  <c r="E54" i="10" l="1"/>
  <c r="F54" i="10" s="1"/>
  <c r="E55" i="10" l="1"/>
  <c r="F55" i="10" s="1"/>
  <c r="E56" i="10" l="1"/>
  <c r="F56" i="10" s="1"/>
  <c r="E57" i="10" l="1"/>
  <c r="F57" i="10" s="1"/>
  <c r="E58" i="10" l="1"/>
  <c r="F58" i="10" s="1"/>
  <c r="E59" i="10" l="1"/>
  <c r="F59" i="10" s="1"/>
  <c r="E60" i="10" l="1"/>
  <c r="F60" i="10" s="1"/>
  <c r="E61" i="10" l="1"/>
  <c r="F61" i="10" s="1"/>
  <c r="E62" i="10" l="1"/>
  <c r="F62" i="10" s="1"/>
  <c r="E63" i="10" l="1"/>
  <c r="F63" i="10" s="1"/>
  <c r="E64" i="10" l="1"/>
  <c r="F64" i="10" s="1"/>
  <c r="E65" i="10" l="1"/>
  <c r="F65" i="10" s="1"/>
  <c r="E66" i="10" l="1"/>
  <c r="F66" i="10" s="1"/>
  <c r="E67" i="10" l="1"/>
  <c r="F67" i="10" s="1"/>
  <c r="E68" i="10" l="1"/>
  <c r="F68" i="10" s="1"/>
  <c r="E69" i="10" l="1"/>
  <c r="F69" i="10" s="1"/>
  <c r="E70" i="10" l="1"/>
  <c r="F70" i="10" s="1"/>
  <c r="E71" i="10" l="1"/>
  <c r="F71" i="10" s="1"/>
  <c r="E72" i="10" l="1"/>
  <c r="F72" i="10" s="1"/>
  <c r="E73" i="10" l="1"/>
  <c r="F73" i="10" s="1"/>
  <c r="E74" i="10" l="1"/>
  <c r="F74" i="10" s="1"/>
  <c r="E75" i="10" l="1"/>
  <c r="F75" i="10" s="1"/>
  <c r="E76" i="10" l="1"/>
  <c r="F76" i="10" s="1"/>
  <c r="E77" i="10" l="1"/>
  <c r="F77" i="10" s="1"/>
  <c r="E78" i="10" l="1"/>
  <c r="F78" i="10" s="1"/>
  <c r="H49" i="10" l="1"/>
  <c r="I49" i="10" s="1"/>
  <c r="H50" i="10" l="1"/>
  <c r="I50" i="10" s="1"/>
  <c r="H51" i="10" l="1"/>
  <c r="I51" i="10" s="1"/>
  <c r="H52" i="10" l="1"/>
  <c r="I52" i="10" s="1"/>
  <c r="H53" i="10" l="1"/>
  <c r="I53" i="10" s="1"/>
  <c r="H54" i="10" l="1"/>
  <c r="I54" i="10" s="1"/>
  <c r="H55" i="10" l="1"/>
  <c r="I55" i="10" s="1"/>
  <c r="H56" i="10" l="1"/>
  <c r="I56" i="10" s="1"/>
  <c r="H57" i="10" l="1"/>
  <c r="I57" i="10" s="1"/>
  <c r="H58" i="10" l="1"/>
  <c r="I58" i="10" s="1"/>
  <c r="H59" i="10" l="1"/>
  <c r="I59" i="10" s="1"/>
  <c r="H60" i="10" l="1"/>
  <c r="I60" i="10" s="1"/>
  <c r="H61" i="10" l="1"/>
  <c r="I61" i="10" s="1"/>
  <c r="H62" i="10" l="1"/>
  <c r="I62" i="10" s="1"/>
  <c r="H63" i="10" l="1"/>
  <c r="I63" i="10" s="1"/>
  <c r="H64" i="10" l="1"/>
  <c r="I64" i="10" s="1"/>
  <c r="H65" i="10" l="1"/>
  <c r="I65" i="10" s="1"/>
  <c r="H66" i="10" l="1"/>
  <c r="I66" i="10" s="1"/>
  <c r="H67" i="10" l="1"/>
  <c r="I67" i="10" s="1"/>
  <c r="H68" i="10" l="1"/>
  <c r="I68" i="10" s="1"/>
  <c r="H69" i="10" l="1"/>
  <c r="I69" i="10" s="1"/>
  <c r="H70" i="10" l="1"/>
  <c r="I70" i="10" s="1"/>
  <c r="H71" i="10" l="1"/>
  <c r="I71" i="10" s="1"/>
  <c r="H72" i="10" l="1"/>
  <c r="I72" i="10" s="1"/>
  <c r="H73" i="10" l="1"/>
  <c r="I73" i="10" s="1"/>
  <c r="H74" i="10" l="1"/>
  <c r="I74" i="10" s="1"/>
  <c r="H75" i="10" l="1"/>
  <c r="I75" i="10" s="1"/>
  <c r="H76" i="10" l="1"/>
  <c r="I76" i="10" s="1"/>
  <c r="H77" i="10" l="1"/>
  <c r="I77" i="10" s="1"/>
  <c r="H78" i="10" l="1"/>
  <c r="I78" i="10" s="1"/>
  <c r="H79" i="10" l="1"/>
  <c r="I79" i="10" s="1"/>
  <c r="K49" i="10" l="1"/>
  <c r="L49" i="10" s="1"/>
  <c r="K50" i="10" l="1"/>
  <c r="L50" i="10" s="1"/>
  <c r="K51" i="10" l="1"/>
  <c r="L51" i="10" s="1"/>
  <c r="K52" i="10" l="1"/>
  <c r="L52" i="10" s="1"/>
  <c r="K53" i="10" l="1"/>
  <c r="L53" i="10" s="1"/>
  <c r="K54" i="10" l="1"/>
  <c r="L54" i="10" s="1"/>
  <c r="K55" i="10" l="1"/>
  <c r="L55" i="10" s="1"/>
  <c r="K56" i="10" l="1"/>
  <c r="L56" i="10" s="1"/>
  <c r="K57" i="10" l="1"/>
  <c r="L57" i="10" s="1"/>
  <c r="K58" i="10" l="1"/>
  <c r="L58" i="10" s="1"/>
  <c r="K59" i="10" l="1"/>
  <c r="L59" i="10" s="1"/>
  <c r="K60" i="10" l="1"/>
  <c r="L60" i="10" s="1"/>
  <c r="K61" i="10" l="1"/>
  <c r="L61" i="10" s="1"/>
  <c r="K62" i="10" l="1"/>
  <c r="L62" i="10" s="1"/>
  <c r="K63" i="10" l="1"/>
  <c r="L63" i="10" s="1"/>
  <c r="K64" i="10" l="1"/>
  <c r="L64" i="10" s="1"/>
  <c r="K65" i="10" l="1"/>
  <c r="L65" i="10" s="1"/>
  <c r="K66" i="10" l="1"/>
  <c r="L66" i="10" s="1"/>
  <c r="K67" i="10" l="1"/>
  <c r="L67" i="10" s="1"/>
  <c r="K68" i="10" l="1"/>
  <c r="L68" i="10" s="1"/>
  <c r="K69" i="10" l="1"/>
  <c r="L69" i="10" s="1"/>
  <c r="K70" i="10" l="1"/>
  <c r="L70" i="10" s="1"/>
  <c r="K71" i="10" l="1"/>
  <c r="L71" i="10" s="1"/>
  <c r="K72" i="10" l="1"/>
  <c r="L72" i="10" s="1"/>
  <c r="K73" i="10" l="1"/>
  <c r="L73" i="10" s="1"/>
  <c r="K74" i="10" l="1"/>
  <c r="L74" i="10" s="1"/>
  <c r="K75" i="10" l="1"/>
  <c r="L75" i="10" s="1"/>
  <c r="K76" i="10" l="1"/>
  <c r="L76" i="10" s="1"/>
  <c r="K77" i="10" l="1"/>
  <c r="L77" i="10" s="1"/>
  <c r="K78" i="10" l="1"/>
  <c r="L78" i="10" s="1"/>
  <c r="K79" i="10" l="1"/>
  <c r="L79" i="10" s="1"/>
  <c r="B83" i="10" l="1"/>
  <c r="C83" i="10" s="1"/>
  <c r="B84" i="10" l="1"/>
  <c r="C84" i="10" s="1"/>
  <c r="B85" i="10" l="1"/>
  <c r="C85" i="10" s="1"/>
  <c r="B86" i="10" l="1"/>
  <c r="C86" i="10" s="1"/>
  <c r="B87" i="10" l="1"/>
  <c r="C87" i="10" s="1"/>
  <c r="B88" i="10" l="1"/>
  <c r="C88" i="10" s="1"/>
  <c r="B89" i="10" l="1"/>
  <c r="C89" i="10" s="1"/>
  <c r="B90" i="10" l="1"/>
  <c r="C90" i="10" s="1"/>
  <c r="B91" i="10" l="1"/>
  <c r="C91" i="10" s="1"/>
  <c r="B92" i="10" l="1"/>
  <c r="C92" i="10" s="1"/>
  <c r="B93" i="10" l="1"/>
  <c r="C93" i="10" s="1"/>
  <c r="B94" i="10" l="1"/>
  <c r="C94" i="10" s="1"/>
  <c r="B95" i="10" l="1"/>
  <c r="C95" i="10" s="1"/>
  <c r="B96" i="10" l="1"/>
  <c r="C96" i="10" s="1"/>
  <c r="B97" i="10" l="1"/>
  <c r="C97" i="10" s="1"/>
  <c r="B98" i="10" l="1"/>
  <c r="C98" i="10" s="1"/>
  <c r="B99" i="10" l="1"/>
  <c r="C99" i="10" s="1"/>
  <c r="B100" i="10" l="1"/>
  <c r="C100" i="10" s="1"/>
  <c r="B101" i="10" l="1"/>
  <c r="C101" i="10" s="1"/>
  <c r="B102" i="10" l="1"/>
  <c r="C102" i="10" s="1"/>
  <c r="B103" i="10" l="1"/>
  <c r="C103" i="10" s="1"/>
  <c r="B104" i="10" l="1"/>
  <c r="C104" i="10" s="1"/>
  <c r="B105" i="10" l="1"/>
  <c r="C105" i="10" s="1"/>
  <c r="B106" i="10" l="1"/>
  <c r="C106" i="10" s="1"/>
  <c r="B107" i="10" l="1"/>
  <c r="C107" i="10" s="1"/>
  <c r="B108" i="10" l="1"/>
  <c r="C108" i="10" s="1"/>
  <c r="B109" i="10" l="1"/>
  <c r="C109" i="10" s="1"/>
  <c r="B110" i="10" l="1"/>
  <c r="C110" i="10" s="1"/>
  <c r="B111" i="10" l="1"/>
  <c r="C111" i="10" s="1"/>
  <c r="B112" i="10" l="1"/>
  <c r="C112" i="10" s="1"/>
  <c r="E83" i="10" l="1"/>
  <c r="F83" i="10" s="1"/>
  <c r="E84" i="10" l="1"/>
  <c r="F84" i="10" s="1"/>
  <c r="E85" i="10" l="1"/>
  <c r="F85" i="10" s="1"/>
  <c r="E86" i="10" l="1"/>
  <c r="F86" i="10" s="1"/>
  <c r="E87" i="10" l="1"/>
  <c r="F87" i="10" s="1"/>
  <c r="E88" i="10" l="1"/>
  <c r="F88" i="10" s="1"/>
  <c r="E89" i="10" l="1"/>
  <c r="F89" i="10" s="1"/>
  <c r="E90" i="10" l="1"/>
  <c r="F90" i="10" s="1"/>
  <c r="E91" i="10" l="1"/>
  <c r="F91" i="10" s="1"/>
  <c r="E92" i="10" l="1"/>
  <c r="F92" i="10" s="1"/>
  <c r="E93" i="10" l="1"/>
  <c r="F93" i="10" s="1"/>
  <c r="E94" i="10" l="1"/>
  <c r="F94" i="10" s="1"/>
  <c r="E95" i="10" l="1"/>
  <c r="F95" i="10" s="1"/>
  <c r="E96" i="10" l="1"/>
  <c r="F96" i="10" s="1"/>
  <c r="E97" i="10" l="1"/>
  <c r="F97" i="10" s="1"/>
  <c r="E98" i="10" l="1"/>
  <c r="F98" i="10" s="1"/>
  <c r="E99" i="10" l="1"/>
  <c r="F99" i="10" s="1"/>
  <c r="E100" i="10" l="1"/>
  <c r="F100" i="10" s="1"/>
  <c r="E101" i="10" l="1"/>
  <c r="F101" i="10" s="1"/>
  <c r="E102" i="10" l="1"/>
  <c r="F102" i="10" s="1"/>
  <c r="E103" i="10" l="1"/>
  <c r="F103" i="10" s="1"/>
  <c r="E104" i="10" l="1"/>
  <c r="F104" i="10" s="1"/>
  <c r="E105" i="10" l="1"/>
  <c r="F105" i="10" s="1"/>
  <c r="E106" i="10" l="1"/>
  <c r="F106" i="10" s="1"/>
  <c r="E107" i="10" l="1"/>
  <c r="F107" i="10" s="1"/>
  <c r="E108" i="10" l="1"/>
  <c r="F108" i="10" s="1"/>
  <c r="E109" i="10" l="1"/>
  <c r="F109" i="10" s="1"/>
  <c r="E110" i="10" l="1"/>
  <c r="F110" i="10" s="1"/>
  <c r="E111" i="10" l="1"/>
  <c r="F111" i="10" s="1"/>
  <c r="E112" i="10" l="1"/>
  <c r="F112" i="10" s="1"/>
  <c r="E113" i="10" l="1"/>
  <c r="F113" i="10" s="1"/>
  <c r="H83" i="10" l="1"/>
  <c r="I83" i="10" s="1"/>
  <c r="H84" i="10" l="1"/>
  <c r="I84" i="10" s="1"/>
  <c r="H85" i="10" l="1"/>
  <c r="I85" i="10" s="1"/>
  <c r="H86" i="10" l="1"/>
  <c r="I86" i="10" s="1"/>
  <c r="H87" i="10" l="1"/>
  <c r="I87" i="10" s="1"/>
  <c r="H88" i="10" l="1"/>
  <c r="I88" i="10" s="1"/>
  <c r="H89" i="10" l="1"/>
  <c r="I89" i="10" s="1"/>
  <c r="H90" i="10" l="1"/>
  <c r="I90" i="10" s="1"/>
  <c r="H91" i="10" l="1"/>
  <c r="I91" i="10" s="1"/>
  <c r="H92" i="10" l="1"/>
  <c r="I92" i="10" s="1"/>
  <c r="H93" i="10" l="1"/>
  <c r="I93" i="10" s="1"/>
  <c r="H94" i="10" l="1"/>
  <c r="I94" i="10" s="1"/>
  <c r="H95" i="10" l="1"/>
  <c r="I95" i="10" s="1"/>
  <c r="H96" i="10" l="1"/>
  <c r="I96" i="10" s="1"/>
  <c r="H97" i="10" l="1"/>
  <c r="I97" i="10" s="1"/>
  <c r="H98" i="10" l="1"/>
  <c r="I98" i="10" s="1"/>
  <c r="H99" i="10" l="1"/>
  <c r="I99" i="10" s="1"/>
  <c r="H100" i="10" l="1"/>
  <c r="I100" i="10" s="1"/>
  <c r="H101" i="10" l="1"/>
  <c r="I101" i="10" s="1"/>
  <c r="H102" i="10" l="1"/>
  <c r="I102" i="10" s="1"/>
  <c r="H103" i="10" l="1"/>
  <c r="I103" i="10" s="1"/>
  <c r="H104" i="10" l="1"/>
  <c r="I104" i="10" s="1"/>
  <c r="H105" i="10" l="1"/>
  <c r="I105" i="10" s="1"/>
  <c r="H106" i="10" l="1"/>
  <c r="I106" i="10" s="1"/>
  <c r="H107" i="10" l="1"/>
  <c r="I107" i="10" s="1"/>
  <c r="H108" i="10" l="1"/>
  <c r="I108" i="10" s="1"/>
  <c r="H109" i="10" l="1"/>
  <c r="I109" i="10" s="1"/>
  <c r="H110" i="10" l="1"/>
  <c r="I110" i="10" s="1"/>
  <c r="H111" i="10" l="1"/>
  <c r="I111" i="10" s="1"/>
  <c r="H112" i="10" l="1"/>
  <c r="I112" i="10" s="1"/>
  <c r="K83" i="10" l="1"/>
  <c r="L83" i="10" s="1"/>
  <c r="K84" i="10" l="1"/>
  <c r="L84" i="10" s="1"/>
  <c r="K85" i="10" l="1"/>
  <c r="L85" i="10" s="1"/>
  <c r="K86" i="10" l="1"/>
  <c r="L86" i="10" s="1"/>
  <c r="K87" i="10" l="1"/>
  <c r="L87" i="10" s="1"/>
  <c r="K88" i="10" l="1"/>
  <c r="L88" i="10" s="1"/>
  <c r="K89" i="10" l="1"/>
  <c r="L89" i="10" s="1"/>
  <c r="K90" i="10" l="1"/>
  <c r="L90" i="10" s="1"/>
  <c r="K91" i="10" l="1"/>
  <c r="L91" i="10" s="1"/>
  <c r="K92" i="10" l="1"/>
  <c r="L92" i="10" s="1"/>
  <c r="K93" i="10" l="1"/>
  <c r="L93" i="10" s="1"/>
  <c r="K94" i="10" l="1"/>
  <c r="L94" i="10" s="1"/>
  <c r="K95" i="10" l="1"/>
  <c r="L95" i="10" s="1"/>
  <c r="K96" i="10" l="1"/>
  <c r="L96" i="10" s="1"/>
  <c r="K97" i="10" l="1"/>
  <c r="L97" i="10" s="1"/>
  <c r="K98" i="10" l="1"/>
  <c r="L98" i="10" s="1"/>
  <c r="K99" i="10" l="1"/>
  <c r="L99" i="10" s="1"/>
  <c r="K100" i="10" l="1"/>
  <c r="L100" i="10" s="1"/>
  <c r="K101" i="10" l="1"/>
  <c r="L101" i="10" s="1"/>
  <c r="K102" i="10" l="1"/>
  <c r="L102" i="10" s="1"/>
  <c r="K103" i="10" l="1"/>
  <c r="L103" i="10" s="1"/>
  <c r="K104" i="10" l="1"/>
  <c r="L104" i="10" s="1"/>
  <c r="K105" i="10" l="1"/>
  <c r="L105" i="10" s="1"/>
  <c r="K106" i="10" l="1"/>
  <c r="L106" i="10" s="1"/>
  <c r="K107" i="10" l="1"/>
  <c r="L107" i="10" s="1"/>
  <c r="K108" i="10" l="1"/>
  <c r="L108" i="10" s="1"/>
  <c r="K109" i="10" l="1"/>
  <c r="L109" i="10" s="1"/>
  <c r="K110" i="10" l="1"/>
  <c r="L110" i="10" s="1"/>
  <c r="K111" i="10" l="1"/>
  <c r="L111" i="10" s="1"/>
  <c r="K112" i="10" l="1"/>
  <c r="L112" i="10" s="1"/>
  <c r="K113" i="10" l="1"/>
  <c r="L113" i="10" s="1"/>
</calcChain>
</file>

<file path=xl/sharedStrings.xml><?xml version="1.0" encoding="utf-8"?>
<sst xmlns="http://schemas.openxmlformats.org/spreadsheetml/2006/main" count="106" uniqueCount="69">
  <si>
    <t>Current date:</t>
  </si>
  <si>
    <t>CHILD AGE</t>
  </si>
  <si>
    <t>Child D.O.B.</t>
  </si>
  <si>
    <t>Years</t>
  </si>
  <si>
    <t>Months</t>
  </si>
  <si>
    <t>Days</t>
  </si>
  <si>
    <t>Calculated appointments:</t>
  </si>
  <si>
    <r>
      <rPr>
        <b/>
        <sz val="14"/>
        <color rgb="FF002060"/>
        <rFont val="Calibri"/>
        <family val="2"/>
        <scheme val="minor"/>
      </rPr>
      <t>8 WEEKS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old:</t>
    </r>
  </si>
  <si>
    <r>
      <rPr>
        <b/>
        <sz val="14"/>
        <color rgb="FF002060"/>
        <rFont val="Calibri"/>
        <family val="2"/>
        <scheme val="minor"/>
      </rPr>
      <t>1 YEAR</t>
    </r>
    <r>
      <rPr>
        <sz val="14"/>
        <rFont val="Calibri"/>
        <family val="2"/>
        <scheme val="minor"/>
      </rPr>
      <t xml:space="preserve">  old:</t>
    </r>
  </si>
  <si>
    <r>
      <rPr>
        <b/>
        <sz val="14"/>
        <color rgb="FF002060"/>
        <rFont val="Calibri"/>
        <family val="2"/>
        <scheme val="minor"/>
      </rPr>
      <t>3 YEARS and 4 MONTHS</t>
    </r>
    <r>
      <rPr>
        <sz val="14"/>
        <color rgb="FF00206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old:</t>
    </r>
  </si>
  <si>
    <t>Days old</t>
  </si>
  <si>
    <t>Please fill the highlighted cell:</t>
  </si>
  <si>
    <t>JANUARY</t>
  </si>
  <si>
    <t>FEBRUARY</t>
  </si>
  <si>
    <t>MARCH</t>
  </si>
  <si>
    <t>APRIL</t>
  </si>
  <si>
    <t>D.O.B.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</si>
  <si>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</si>
  <si>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</si>
  <si>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</si>
  <si>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</si>
  <si>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</si>
  <si>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</si>
  <si>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</si>
  <si>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</si>
  <si>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4"/>
        <color rgb="FF002060"/>
        <rFont val="Calibri"/>
        <family val="2"/>
        <scheme val="minor"/>
      </rPr>
      <t>12 WEEKS</t>
    </r>
    <r>
      <rPr>
        <sz val="14"/>
        <color rgb="FF00206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old:</t>
    </r>
  </si>
  <si>
    <t>Appointment:</t>
  </si>
  <si>
    <t>8 weeks old</t>
  </si>
  <si>
    <t>12 weeks old</t>
  </si>
  <si>
    <t>1 year old</t>
  </si>
  <si>
    <t>3 years and 4 months old</t>
  </si>
  <si>
    <t>D.O.B Year:</t>
  </si>
  <si>
    <r>
      <rPr>
        <b/>
        <sz val="14"/>
        <color rgb="FF002060"/>
        <rFont val="Calibri"/>
        <family val="2"/>
        <scheme val="minor"/>
      </rPr>
      <t>16 WEEKS</t>
    </r>
    <r>
      <rPr>
        <sz val="14"/>
        <color rgb="FF00206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old:</t>
    </r>
  </si>
  <si>
    <t>16 weeks old</t>
  </si>
  <si>
    <t>Appointment due from:</t>
  </si>
  <si>
    <t>Due from</t>
  </si>
  <si>
    <t>None</t>
  </si>
  <si>
    <t>Immunisation date:</t>
  </si>
  <si>
    <t>Please fill the highlighted cells:</t>
  </si>
  <si>
    <t>CHILD AGE when immunised</t>
  </si>
  <si>
    <r>
      <rPr>
        <b/>
        <sz val="14"/>
        <rFont val="Calibri"/>
        <family val="2"/>
        <scheme val="minor"/>
      </rPr>
      <t>12 WEEKS</t>
    </r>
    <r>
      <rPr>
        <sz val="14"/>
        <rFont val="Calibri"/>
        <family val="2"/>
        <scheme val="minor"/>
      </rPr>
      <t xml:space="preserve">  old:</t>
    </r>
  </si>
  <si>
    <r>
      <rPr>
        <b/>
        <sz val="14"/>
        <rFont val="Calibri"/>
        <family val="2"/>
        <scheme val="minor"/>
      </rPr>
      <t>16 WEEKS</t>
    </r>
    <r>
      <rPr>
        <sz val="14"/>
        <rFont val="Calibri"/>
        <family val="2"/>
        <scheme val="minor"/>
      </rPr>
      <t xml:space="preserve">  old:</t>
    </r>
  </si>
  <si>
    <r>
      <rPr>
        <b/>
        <sz val="14"/>
        <rFont val="Calibri"/>
        <family val="2"/>
        <scheme val="minor"/>
      </rPr>
      <t>1 YEAR</t>
    </r>
    <r>
      <rPr>
        <sz val="14"/>
        <rFont val="Calibri"/>
        <family val="2"/>
        <scheme val="minor"/>
      </rPr>
      <t xml:space="preserve">  old:</t>
    </r>
  </si>
  <si>
    <r>
      <rPr>
        <b/>
        <sz val="14"/>
        <rFont val="Calibri"/>
        <family val="2"/>
        <scheme val="minor"/>
      </rPr>
      <t>3 YEARS and 4 MONTHS</t>
    </r>
    <r>
      <rPr>
        <sz val="14"/>
        <rFont val="Calibri"/>
        <family val="2"/>
        <scheme val="minor"/>
      </rPr>
      <t xml:space="preserve">  old:</t>
    </r>
  </si>
  <si>
    <t>allowing 28 days from previous immunisation given.</t>
  </si>
  <si>
    <t>The calculated appointment dates are the earliest due dates based on the given immunisations,</t>
  </si>
  <si>
    <t>NOTES</t>
  </si>
  <si>
    <t>How immunisation date is calculated:</t>
  </si>
  <si>
    <t>When child D.O.B. is before the scheduled immunisation, date will be on the earliest due date.</t>
  </si>
  <si>
    <t>When child is older than that, there will be 28 days of gap from the previous immunisation.</t>
  </si>
  <si>
    <t>There are 3 tabs on this Appointment Calculator workbook:</t>
  </si>
  <si>
    <t xml:space="preserve">Birthday List Calculator </t>
  </si>
  <si>
    <t>D.O.B. Appointments Calculator</t>
  </si>
  <si>
    <t>IMMS Appointment Calculator</t>
  </si>
  <si>
    <t>Enter the child's latest immunisation details below to review subsequent appointment dates:</t>
  </si>
  <si>
    <t>Last  immunisation:</t>
  </si>
  <si>
    <t>DUE</t>
  </si>
  <si>
    <t>Please be aware this tool is an aid only. It's aim is to assist administrative staff with immunisation appointment bookings only.</t>
  </si>
  <si>
    <r>
      <rPr>
        <sz val="11"/>
        <color theme="1"/>
        <rFont val="Calibri"/>
        <family val="2"/>
      </rPr>
      <t xml:space="preserve">•    </t>
    </r>
    <r>
      <rPr>
        <sz val="11"/>
        <color theme="1"/>
        <rFont val="Calibri"/>
        <family val="2"/>
        <scheme val="minor"/>
      </rPr>
      <t>Use this to see appointment due dates against each day of a year</t>
    </r>
  </si>
  <si>
    <t>•    Enter the D.O.B year</t>
  </si>
  <si>
    <t>•    Select the Appointment type from the drop down list</t>
  </si>
  <si>
    <t>•    This will then show the appointment due date for each date within that year</t>
  </si>
  <si>
    <t>•    Enter the child's DOB</t>
  </si>
  <si>
    <t>•    It will list the appointment dates for the child for the 8 week, 12 week, 16 week, 1 year and pre school immunisations</t>
  </si>
  <si>
    <t>•    It will list subsequent appointments due based on previous immunisation date</t>
  </si>
  <si>
    <t>•    Use this to see the earliest appointment date based on a child's D.O.B.</t>
  </si>
  <si>
    <t>•    This will show you the child's current age</t>
  </si>
  <si>
    <t>•    Use this to see the appointment date based on a child's DOB and when they received the previous immunisation</t>
  </si>
  <si>
    <t>•    Enter the child's latest immunisation details; what immunisation they received last and the date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</si>
</sst>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.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i/>
      <sz val="14"/>
      <color rgb="FFE3671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E367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F5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8" tint="0.3999755851924192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8" tint="0.59999389629810485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rgb="FFFAF500"/>
      </left>
      <right/>
      <top style="thin">
        <color rgb="FFFAF500"/>
      </top>
      <bottom/>
      <diagonal/>
    </border>
    <border>
      <left/>
      <right/>
      <top style="thin">
        <color rgb="FFFAF500"/>
      </top>
      <bottom/>
      <diagonal/>
    </border>
    <border>
      <left/>
      <right style="thin">
        <color rgb="FFFAF500"/>
      </right>
      <top style="thin">
        <color rgb="FFFAF500"/>
      </top>
      <bottom/>
      <diagonal/>
    </border>
    <border>
      <left style="thin">
        <color rgb="FFFAF500"/>
      </left>
      <right/>
      <top/>
      <bottom/>
      <diagonal/>
    </border>
    <border>
      <left/>
      <right style="thin">
        <color rgb="FFFAF500"/>
      </right>
      <top/>
      <bottom/>
      <diagonal/>
    </border>
    <border>
      <left style="thin">
        <color rgb="FFFAF500"/>
      </left>
      <right/>
      <top/>
      <bottom style="thin">
        <color rgb="FFFAF500"/>
      </bottom>
      <diagonal/>
    </border>
    <border>
      <left/>
      <right/>
      <top/>
      <bottom style="thin">
        <color rgb="FFFAF500"/>
      </bottom>
      <diagonal/>
    </border>
    <border>
      <left/>
      <right style="thin">
        <color rgb="FFFAF500"/>
      </right>
      <top/>
      <bottom style="thin">
        <color rgb="FFFAF5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6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 indent="2"/>
      <protection hidden="1"/>
    </xf>
    <xf numFmtId="14" fontId="5" fillId="2" borderId="1" xfId="0" applyNumberFormat="1" applyFont="1" applyFill="1" applyBorder="1" applyAlignment="1" applyProtection="1">
      <alignment horizontal="left" vertical="center" indent="2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>
      <alignment vertical="center"/>
    </xf>
    <xf numFmtId="14" fontId="5" fillId="2" borderId="0" xfId="0" applyNumberFormat="1" applyFont="1" applyFill="1" applyAlignment="1" applyProtection="1">
      <alignment horizontal="left" vertical="center"/>
      <protection hidden="1"/>
    </xf>
    <xf numFmtId="14" fontId="5" fillId="3" borderId="0" xfId="0" applyNumberFormat="1" applyFont="1" applyFill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22" fontId="5" fillId="3" borderId="0" xfId="0" applyNumberFormat="1" applyFont="1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4" borderId="0" xfId="0" applyFont="1" applyFill="1" applyAlignment="1" applyProtection="1">
      <alignment horizontal="left" vertical="center" indent="2"/>
      <protection hidden="1"/>
    </xf>
    <xf numFmtId="14" fontId="5" fillId="4" borderId="2" xfId="0" applyNumberFormat="1" applyFont="1" applyFill="1" applyBorder="1" applyAlignment="1" applyProtection="1">
      <alignment horizontal="left" vertical="center" indent="2"/>
      <protection locked="0"/>
    </xf>
    <xf numFmtId="0" fontId="4" fillId="5" borderId="0" xfId="0" applyFont="1" applyFill="1" applyAlignment="1" applyProtection="1">
      <alignment vertical="center"/>
      <protection hidden="1"/>
    </xf>
    <xf numFmtId="14" fontId="1" fillId="2" borderId="0" xfId="0" applyNumberFormat="1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5" borderId="0" xfId="0" applyFont="1" applyFill="1" applyAlignment="1" applyProtection="1">
      <alignment horizontal="left" vertical="center" indent="2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3" borderId="0" xfId="0" applyFill="1"/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>
      <alignment vertical="center"/>
    </xf>
    <xf numFmtId="14" fontId="12" fillId="2" borderId="3" xfId="0" applyNumberFormat="1" applyFont="1" applyFill="1" applyBorder="1" applyAlignment="1" applyProtection="1">
      <alignment horizontal="center" vertical="center"/>
      <protection hidden="1"/>
    </xf>
    <xf numFmtId="14" fontId="12" fillId="6" borderId="3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14" fontId="15" fillId="2" borderId="3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/>
    <xf numFmtId="0" fontId="18" fillId="3" borderId="0" xfId="0" applyFont="1" applyFill="1" applyAlignment="1">
      <alignment vertical="center"/>
    </xf>
    <xf numFmtId="14" fontId="15" fillId="6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>
      <alignment vertical="center"/>
    </xf>
    <xf numFmtId="14" fontId="21" fillId="3" borderId="0" xfId="0" applyNumberFormat="1" applyFont="1" applyFill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4" fontId="5" fillId="2" borderId="7" xfId="0" applyNumberFormat="1" applyFont="1" applyFill="1" applyBorder="1" applyAlignment="1" applyProtection="1">
      <alignment horizontal="left" vertical="center" indent="2"/>
      <protection hidden="1"/>
    </xf>
    <xf numFmtId="0" fontId="4" fillId="2" borderId="7" xfId="0" applyFont="1" applyFill="1" applyBorder="1" applyAlignment="1" applyProtection="1">
      <alignment horizontal="left" vertical="center" indent="2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 indent="6"/>
      <protection hidden="1"/>
    </xf>
    <xf numFmtId="0" fontId="5" fillId="2" borderId="0" xfId="0" applyFont="1" applyFill="1" applyAlignment="1" applyProtection="1">
      <alignment horizontal="right" vertical="center" indent="6"/>
      <protection hidden="1"/>
    </xf>
    <xf numFmtId="14" fontId="5" fillId="3" borderId="0" xfId="0" applyNumberFormat="1" applyFont="1" applyFill="1" applyAlignment="1" applyProtection="1">
      <alignment vertical="center"/>
      <protection hidden="1"/>
    </xf>
    <xf numFmtId="0" fontId="6" fillId="3" borderId="0" xfId="0" quotePrefix="1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quotePrefix="1" applyFont="1" applyFill="1" applyAlignment="1" applyProtection="1">
      <alignment vertical="center"/>
      <protection hidden="1"/>
    </xf>
    <xf numFmtId="14" fontId="4" fillId="3" borderId="0" xfId="0" applyNumberFormat="1" applyFont="1" applyFill="1" applyAlignment="1" applyProtection="1">
      <alignment vertical="center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4" fillId="3" borderId="0" xfId="0" quotePrefix="1" applyFont="1" applyFill="1" applyAlignment="1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49" fontId="5" fillId="4" borderId="2" xfId="0" applyNumberFormat="1" applyFont="1" applyFill="1" applyBorder="1" applyAlignment="1" applyProtection="1">
      <alignment horizontal="left" vertical="center" indent="2"/>
      <protection locked="0" hidden="1"/>
    </xf>
    <xf numFmtId="14" fontId="5" fillId="4" borderId="2" xfId="0" applyNumberFormat="1" applyFont="1" applyFill="1" applyBorder="1" applyAlignment="1" applyProtection="1">
      <alignment horizontal="left" vertical="center" indent="2"/>
      <protection locked="0" hidden="1"/>
    </xf>
    <xf numFmtId="0" fontId="5" fillId="3" borderId="0" xfId="0" applyFont="1" applyFill="1" applyAlignment="1" applyProtection="1">
      <alignment horizontal="left" vertical="center"/>
      <protection hidden="1"/>
    </xf>
    <xf numFmtId="14" fontId="5" fillId="3" borderId="0" xfId="0" applyNumberFormat="1" applyFont="1" applyFill="1" applyAlignment="1" applyProtection="1">
      <alignment horizontal="left" vertical="center"/>
      <protection hidden="1"/>
    </xf>
    <xf numFmtId="14" fontId="21" fillId="3" borderId="0" xfId="0" applyNumberFormat="1" applyFont="1" applyFill="1" applyAlignment="1" applyProtection="1">
      <alignment vertical="center"/>
      <protection hidden="1"/>
    </xf>
    <xf numFmtId="14" fontId="4" fillId="7" borderId="0" xfId="0" applyNumberFormat="1" applyFont="1" applyFill="1" applyAlignment="1" applyProtection="1">
      <alignment horizontal="left" vertical="top" indent="2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 indent="2"/>
      <protection hidden="1"/>
    </xf>
    <xf numFmtId="0" fontId="0" fillId="2" borderId="0" xfId="0" applyFill="1" applyAlignment="1" applyProtection="1">
      <alignment horizontal="left" vertical="center" indent="2"/>
      <protection hidden="1"/>
    </xf>
    <xf numFmtId="0" fontId="0" fillId="3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3" borderId="0" xfId="0" applyFill="1" applyAlignment="1" applyProtection="1">
      <alignment horizontal="left" vertical="center" indent="2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left" vertical="center" indent="2"/>
      <protection hidden="1"/>
    </xf>
    <xf numFmtId="0" fontId="0" fillId="2" borderId="12" xfId="0" applyFill="1" applyBorder="1" applyAlignment="1" applyProtection="1">
      <alignment horizontal="left" vertical="center" indent="2"/>
      <protection hidden="1"/>
    </xf>
    <xf numFmtId="0" fontId="0" fillId="2" borderId="13" xfId="0" applyFill="1" applyBorder="1" applyAlignment="1" applyProtection="1">
      <alignment horizontal="left" vertical="center" indent="2"/>
      <protection hidden="1"/>
    </xf>
    <xf numFmtId="0" fontId="0" fillId="2" borderId="14" xfId="0" applyFill="1" applyBorder="1" applyAlignment="1" applyProtection="1">
      <alignment horizontal="left" vertical="center" indent="2"/>
      <protection hidden="1"/>
    </xf>
    <xf numFmtId="0" fontId="0" fillId="2" borderId="15" xfId="0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 applyProtection="1">
      <alignment horizontal="left" vertical="center" indent="2"/>
      <protection hidden="1"/>
    </xf>
    <xf numFmtId="0" fontId="0" fillId="2" borderId="20" xfId="0" applyFill="1" applyBorder="1" applyAlignment="1" applyProtection="1">
      <alignment horizontal="left" vertical="center" indent="2"/>
      <protection hidden="1"/>
    </xf>
    <xf numFmtId="0" fontId="0" fillId="2" borderId="21" xfId="0" applyFill="1" applyBorder="1" applyAlignment="1" applyProtection="1">
      <alignment horizontal="left" vertical="center" indent="2"/>
      <protection hidden="1"/>
    </xf>
    <xf numFmtId="0" fontId="0" fillId="2" borderId="3" xfId="0" applyFill="1" applyBorder="1" applyAlignment="1" applyProtection="1">
      <alignment horizontal="left" vertical="center" indent="2"/>
      <protection hidden="1"/>
    </xf>
    <xf numFmtId="0" fontId="0" fillId="2" borderId="22" xfId="0" applyFill="1" applyBorder="1" applyAlignment="1" applyProtection="1">
      <alignment horizontal="left" vertical="center" indent="2"/>
      <protection hidden="1"/>
    </xf>
    <xf numFmtId="0" fontId="0" fillId="2" borderId="26" xfId="0" applyFill="1" applyBorder="1" applyAlignment="1" applyProtection="1">
      <alignment horizontal="left" vertical="center" indent="2"/>
      <protection hidden="1"/>
    </xf>
    <xf numFmtId="0" fontId="0" fillId="2" borderId="27" xfId="0" applyFill="1" applyBorder="1" applyAlignment="1" applyProtection="1">
      <alignment horizontal="left" vertical="center" indent="2"/>
      <protection hidden="1"/>
    </xf>
    <xf numFmtId="0" fontId="0" fillId="2" borderId="28" xfId="0" applyFill="1" applyBorder="1" applyAlignment="1" applyProtection="1">
      <alignment horizontal="left" vertical="center" indent="2"/>
      <protection hidden="1"/>
    </xf>
    <xf numFmtId="0" fontId="0" fillId="2" borderId="29" xfId="0" applyFill="1" applyBorder="1" applyAlignment="1" applyProtection="1">
      <alignment horizontal="left" vertical="center" indent="2"/>
      <protection hidden="1"/>
    </xf>
    <xf numFmtId="0" fontId="0" fillId="2" borderId="30" xfId="0" applyFill="1" applyBorder="1" applyAlignment="1" applyProtection="1">
      <alignment horizontal="left" vertical="center" indent="2"/>
      <protection hidden="1"/>
    </xf>
    <xf numFmtId="0" fontId="26" fillId="2" borderId="0" xfId="0" applyFont="1" applyFill="1" applyBorder="1" applyProtection="1">
      <protection hidden="1"/>
    </xf>
    <xf numFmtId="14" fontId="20" fillId="3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</xf>
    <xf numFmtId="14" fontId="5" fillId="2" borderId="0" xfId="0" applyNumberFormat="1" applyFont="1" applyFill="1" applyBorder="1" applyAlignment="1" applyProtection="1">
      <alignment horizontal="left" vertical="center" indent="2"/>
    </xf>
    <xf numFmtId="0" fontId="24" fillId="10" borderId="16" xfId="1" applyFont="1" applyFill="1" applyBorder="1" applyAlignment="1" applyProtection="1">
      <alignment horizontal="center" vertical="center"/>
      <protection locked="0" hidden="1"/>
    </xf>
    <xf numFmtId="0" fontId="24" fillId="10" borderId="17" xfId="1" applyFont="1" applyFill="1" applyBorder="1" applyAlignment="1" applyProtection="1">
      <alignment horizontal="center" vertical="center"/>
      <protection locked="0" hidden="1"/>
    </xf>
    <xf numFmtId="0" fontId="24" fillId="10" borderId="18" xfId="1" applyFont="1" applyFill="1" applyBorder="1" applyAlignment="1" applyProtection="1">
      <alignment horizontal="center" vertical="center"/>
      <protection locked="0" hidden="1"/>
    </xf>
    <xf numFmtId="0" fontId="24" fillId="9" borderId="8" xfId="1" applyFont="1" applyFill="1" applyBorder="1" applyAlignment="1" applyProtection="1">
      <alignment horizontal="center" vertical="center"/>
      <protection locked="0" hidden="1"/>
    </xf>
    <xf numFmtId="0" fontId="24" fillId="9" borderId="9" xfId="1" applyFont="1" applyFill="1" applyBorder="1" applyAlignment="1" applyProtection="1">
      <alignment horizontal="center" vertical="center"/>
      <protection locked="0" hidden="1"/>
    </xf>
    <xf numFmtId="0" fontId="24" fillId="9" borderId="10" xfId="1" applyFont="1" applyFill="1" applyBorder="1" applyAlignment="1" applyProtection="1">
      <alignment horizontal="center" vertical="center"/>
      <protection locked="0" hidden="1"/>
    </xf>
    <xf numFmtId="0" fontId="24" fillId="8" borderId="23" xfId="1" applyFont="1" applyFill="1" applyBorder="1" applyAlignment="1" applyProtection="1">
      <alignment horizontal="center" vertical="center"/>
      <protection locked="0" hidden="1"/>
    </xf>
    <xf numFmtId="0" fontId="24" fillId="8" borderId="24" xfId="1" applyFont="1" applyFill="1" applyBorder="1" applyAlignment="1" applyProtection="1">
      <alignment horizontal="center" vertical="center"/>
      <protection locked="0" hidden="1"/>
    </xf>
    <xf numFmtId="0" fontId="24" fillId="8" borderId="25" xfId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4" fontId="5" fillId="4" borderId="4" xfId="0" applyNumberFormat="1" applyFont="1" applyFill="1" applyBorder="1" applyAlignment="1" applyProtection="1">
      <alignment horizontal="left" vertical="center" indent="2"/>
      <protection locked="0"/>
    </xf>
    <xf numFmtId="14" fontId="5" fillId="4" borderId="5" xfId="0" applyNumberFormat="1" applyFont="1" applyFill="1" applyBorder="1" applyAlignment="1" applyProtection="1">
      <alignment horizontal="left" vertical="center" indent="2"/>
      <protection locked="0"/>
    </xf>
    <xf numFmtId="14" fontId="5" fillId="4" borderId="6" xfId="0" applyNumberFormat="1" applyFont="1" applyFill="1" applyBorder="1" applyAlignment="1" applyProtection="1">
      <alignment horizontal="left" vertical="center" indent="2"/>
      <protection locked="0"/>
    </xf>
    <xf numFmtId="0" fontId="3" fillId="5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top"/>
      <protection hidden="1"/>
    </xf>
    <xf numFmtId="14" fontId="4" fillId="7" borderId="0" xfId="0" applyNumberFormat="1" applyFont="1" applyFill="1" applyAlignment="1" applyProtection="1">
      <alignment horizontal="left" indent="2"/>
      <protection hidden="1"/>
    </xf>
    <xf numFmtId="14" fontId="4" fillId="7" borderId="0" xfId="0" applyNumberFormat="1" applyFont="1" applyFill="1" applyAlignment="1" applyProtection="1">
      <alignment horizontal="left" vertical="top" indent="2"/>
      <protection hidden="1"/>
    </xf>
  </cellXfs>
  <cellStyles count="2">
    <cellStyle name="Hyperlink" xfId="1" builtinId="8"/>
    <cellStyle name="Normal" xfId="0" builtinId="0"/>
  </cellStyles>
  <dxfs count="11">
    <dxf>
      <font>
        <color theme="1" tint="0.34998626667073579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rgb="FFFAF500"/>
        </patternFill>
      </fill>
    </dxf>
    <dxf>
      <font>
        <b/>
        <i val="0"/>
        <color auto="1"/>
      </font>
      <fill>
        <patternFill>
          <bgColor rgb="FFFAF50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rgb="FFFAF50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FFFFA5"/>
      <color rgb="FFE36713"/>
      <color rgb="FFFAF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3</xdr:col>
      <xdr:colOff>356350</xdr:colOff>
      <xdr:row>3</xdr:row>
      <xdr:rowOff>195000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DFA68F5-8A03-4F1B-B990-7326A13A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14325"/>
          <a:ext cx="3099550" cy="576000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1</xdr:row>
      <xdr:rowOff>0</xdr:rowOff>
    </xdr:from>
    <xdr:ext cx="3099550" cy="5760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611B2C62-FCCE-47BA-A460-72A7F502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14325"/>
          <a:ext cx="3099550" cy="57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19050</xdr:colOff>
      <xdr:row>1</xdr:row>
      <xdr:rowOff>0</xdr:rowOff>
    </xdr:from>
    <xdr:to>
      <xdr:col>3</xdr:col>
      <xdr:colOff>356350</xdr:colOff>
      <xdr:row>3</xdr:row>
      <xdr:rowOff>195000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883D05F-3B64-45C9-B906-672FD4CAF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14325"/>
          <a:ext cx="3099550" cy="576000"/>
        </a:xfrm>
        <a:prstGeom prst="rect">
          <a:avLst/>
        </a:prstGeom>
      </xdr:spPr>
    </xdr:pic>
    <xdr:clientData/>
  </xdr:twoCellAnchor>
  <xdr:oneCellAnchor>
    <xdr:from>
      <xdr:col>4</xdr:col>
      <xdr:colOff>619125</xdr:colOff>
      <xdr:row>1</xdr:row>
      <xdr:rowOff>0</xdr:rowOff>
    </xdr:from>
    <xdr:ext cx="3705226" cy="576000"/>
    <xdr:pic>
      <xdr:nvPicPr>
        <xdr:cNvPr id="6" name="Picture 5">
          <a:extLst>
            <a:ext uri="{FF2B5EF4-FFF2-40B4-BE49-F238E27FC236}">
              <a16:creationId xmlns:a16="http://schemas.microsoft.com/office/drawing/2014/main" xmlns="" id="{2AAC8005-8AB3-4D0F-BDEB-4383EFF4FC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05"/>
        <a:stretch/>
      </xdr:blipFill>
      <xdr:spPr bwMode="auto">
        <a:xfrm>
          <a:off x="4810125" y="314325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3099550" cy="576000"/>
    <xdr:pic>
      <xdr:nvPicPr>
        <xdr:cNvPr id="7" name="Picture 6">
          <a:extLst>
            <a:ext uri="{FF2B5EF4-FFF2-40B4-BE49-F238E27FC236}">
              <a16:creationId xmlns:a16="http://schemas.microsoft.com/office/drawing/2014/main" xmlns="" id="{B6AD8745-7252-4CF2-B4A3-D9E7C2C05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14325"/>
          <a:ext cx="3099550" cy="576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3</xdr:col>
      <xdr:colOff>1023100</xdr:colOff>
      <xdr:row>3</xdr:row>
      <xdr:rowOff>195000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0AA2291-C0F6-4BD3-8FC3-1537C4BCA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0"/>
          <a:ext cx="3099550" cy="576000"/>
        </a:xfrm>
        <a:prstGeom prst="rect">
          <a:avLst/>
        </a:prstGeom>
      </xdr:spPr>
    </xdr:pic>
    <xdr:clientData/>
  </xdr:twoCellAnchor>
  <xdr:oneCellAnchor>
    <xdr:from>
      <xdr:col>8</xdr:col>
      <xdr:colOff>571500</xdr:colOff>
      <xdr:row>1</xdr:row>
      <xdr:rowOff>0</xdr:rowOff>
    </xdr:from>
    <xdr:ext cx="3705226" cy="576000"/>
    <xdr:pic>
      <xdr:nvPicPr>
        <xdr:cNvPr id="3" name="Picture 2">
          <a:extLst>
            <a:ext uri="{FF2B5EF4-FFF2-40B4-BE49-F238E27FC236}">
              <a16:creationId xmlns:a16="http://schemas.microsoft.com/office/drawing/2014/main" xmlns="" id="{CFE5C0E3-FBBF-4DC8-815B-6EA1E05402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05"/>
        <a:stretch/>
      </xdr:blipFill>
      <xdr:spPr bwMode="auto">
        <a:xfrm>
          <a:off x="8515350" y="190500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3099550" cy="5760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437682C8-940B-406E-94C3-0DC57B3CB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0"/>
          <a:ext cx="3099550" cy="576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266700</xdr:rowOff>
    </xdr:from>
    <xdr:to>
      <xdr:col>1</xdr:col>
      <xdr:colOff>1594600</xdr:colOff>
      <xdr:row>2</xdr:row>
      <xdr:rowOff>71175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22884E1-B99F-4FD6-AE45-21990EF19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3099550" cy="576000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266700</xdr:rowOff>
    </xdr:from>
    <xdr:to>
      <xdr:col>7</xdr:col>
      <xdr:colOff>1600201</xdr:colOff>
      <xdr:row>2</xdr:row>
      <xdr:rowOff>71175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E71B972-0E31-4030-977E-A7B2C16699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05"/>
        <a:stretch/>
      </xdr:blipFill>
      <xdr:spPr bwMode="auto">
        <a:xfrm>
          <a:off x="7896225" y="266700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266700</xdr:rowOff>
    </xdr:from>
    <xdr:to>
      <xdr:col>2</xdr:col>
      <xdr:colOff>546850</xdr:colOff>
      <xdr:row>2</xdr:row>
      <xdr:rowOff>71175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7B62A0D-4CDE-4553-BC0A-F495838F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47650"/>
          <a:ext cx="3099550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266700</xdr:rowOff>
    </xdr:from>
    <xdr:to>
      <xdr:col>9</xdr:col>
      <xdr:colOff>942976</xdr:colOff>
      <xdr:row>2</xdr:row>
      <xdr:rowOff>71175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8EC61A9-07C1-401A-9FA7-4213401505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05"/>
        <a:stretch/>
      </xdr:blipFill>
      <xdr:spPr bwMode="auto">
        <a:xfrm>
          <a:off x="8582025" y="247650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showRowColHeaders="0" tabSelected="1" workbookViewId="0">
      <selection activeCell="B8" sqref="B8:H8"/>
    </sheetView>
  </sheetViews>
  <sheetFormatPr defaultColWidth="9.140625" defaultRowHeight="15" x14ac:dyDescent="0.25"/>
  <cols>
    <col min="1" max="1" width="10.7109375" style="81" customWidth="1"/>
    <col min="2" max="2" width="25.7109375" style="84" customWidth="1"/>
    <col min="3" max="8" width="15.7109375" style="84" customWidth="1"/>
    <col min="9" max="9" width="10.7109375" style="81" customWidth="1"/>
    <col min="10" max="16384" width="9.140625" style="81"/>
  </cols>
  <sheetData>
    <row r="1" spans="1:9" ht="24.95" customHeight="1" x14ac:dyDescent="0.25">
      <c r="A1" s="27"/>
      <c r="B1" s="28"/>
      <c r="C1" s="28"/>
      <c r="D1" s="28"/>
      <c r="E1" s="28"/>
      <c r="F1" s="28"/>
      <c r="G1" s="28"/>
      <c r="H1" s="28"/>
      <c r="I1" s="27"/>
    </row>
    <row r="2" spans="1:9" x14ac:dyDescent="0.25">
      <c r="A2" s="27"/>
      <c r="B2" s="28"/>
      <c r="C2" s="28"/>
      <c r="D2" s="28"/>
      <c r="E2" s="28"/>
      <c r="F2" s="28"/>
      <c r="G2" s="28"/>
      <c r="H2" s="28"/>
      <c r="I2" s="27"/>
    </row>
    <row r="3" spans="1:9" x14ac:dyDescent="0.25">
      <c r="A3" s="27"/>
      <c r="B3" s="28"/>
      <c r="C3" s="28"/>
      <c r="D3" s="28"/>
      <c r="E3" s="28"/>
      <c r="F3" s="28"/>
      <c r="G3" s="28"/>
      <c r="H3" s="28"/>
      <c r="I3" s="27"/>
    </row>
    <row r="4" spans="1:9" ht="50.1" customHeight="1" x14ac:dyDescent="0.25">
      <c r="A4" s="27"/>
      <c r="B4" s="28"/>
      <c r="C4" s="28"/>
      <c r="D4" s="28"/>
      <c r="E4" s="28"/>
      <c r="F4" s="28"/>
      <c r="G4" s="28"/>
      <c r="H4" s="28"/>
      <c r="I4" s="27"/>
    </row>
    <row r="5" spans="1:9" ht="18" customHeight="1" x14ac:dyDescent="0.25">
      <c r="A5" s="27"/>
      <c r="B5" s="100" t="s">
        <v>57</v>
      </c>
      <c r="C5" s="78"/>
      <c r="D5" s="28"/>
      <c r="E5" s="28"/>
      <c r="F5" s="28"/>
      <c r="G5" s="28"/>
      <c r="H5" s="28"/>
      <c r="I5" s="27"/>
    </row>
    <row r="6" spans="1:9" ht="18" customHeight="1" x14ac:dyDescent="0.25">
      <c r="A6" s="27"/>
      <c r="B6" s="82" t="s">
        <v>50</v>
      </c>
      <c r="C6" s="78"/>
      <c r="D6" s="28"/>
      <c r="E6" s="28"/>
      <c r="F6" s="28"/>
      <c r="G6" s="28"/>
      <c r="H6" s="28"/>
      <c r="I6" s="27"/>
    </row>
    <row r="7" spans="1:9" ht="18" customHeight="1" x14ac:dyDescent="0.25">
      <c r="A7" s="27"/>
      <c r="B7" s="82"/>
      <c r="C7" s="78"/>
      <c r="D7" s="78"/>
      <c r="E7" s="78"/>
      <c r="F7" s="78"/>
      <c r="G7" s="78"/>
      <c r="H7" s="78"/>
      <c r="I7" s="27"/>
    </row>
    <row r="8" spans="1:9" ht="30" customHeight="1" x14ac:dyDescent="0.25">
      <c r="A8" s="82"/>
      <c r="B8" s="110" t="s">
        <v>51</v>
      </c>
      <c r="C8" s="111"/>
      <c r="D8" s="111"/>
      <c r="E8" s="111"/>
      <c r="F8" s="111"/>
      <c r="G8" s="111"/>
      <c r="H8" s="112"/>
      <c r="I8" s="82"/>
    </row>
    <row r="9" spans="1:9" s="83" customFormat="1" ht="20.100000000000001" customHeight="1" x14ac:dyDescent="0.25">
      <c r="A9" s="79"/>
      <c r="B9" s="95" t="s">
        <v>58</v>
      </c>
      <c r="C9" s="79"/>
      <c r="D9" s="79"/>
      <c r="E9" s="79"/>
      <c r="F9" s="79"/>
      <c r="G9" s="79"/>
      <c r="H9" s="96"/>
      <c r="I9" s="79"/>
    </row>
    <row r="10" spans="1:9" s="83" customFormat="1" ht="20.100000000000001" customHeight="1" x14ac:dyDescent="0.25">
      <c r="A10" s="79"/>
      <c r="B10" s="95" t="s">
        <v>59</v>
      </c>
      <c r="C10" s="79"/>
      <c r="D10" s="79"/>
      <c r="E10" s="79"/>
      <c r="F10" s="79"/>
      <c r="G10" s="79"/>
      <c r="H10" s="96"/>
      <c r="I10" s="79"/>
    </row>
    <row r="11" spans="1:9" s="83" customFormat="1" ht="20.100000000000001" customHeight="1" x14ac:dyDescent="0.25">
      <c r="A11" s="79"/>
      <c r="B11" s="95" t="s">
        <v>60</v>
      </c>
      <c r="C11" s="79"/>
      <c r="D11" s="79"/>
      <c r="E11" s="79"/>
      <c r="F11" s="79"/>
      <c r="G11" s="79"/>
      <c r="H11" s="96"/>
      <c r="I11" s="79"/>
    </row>
    <row r="12" spans="1:9" s="83" customFormat="1" ht="20.100000000000001" customHeight="1" x14ac:dyDescent="0.25">
      <c r="A12" s="79"/>
      <c r="B12" s="97" t="s">
        <v>61</v>
      </c>
      <c r="C12" s="98"/>
      <c r="D12" s="98"/>
      <c r="E12" s="98"/>
      <c r="F12" s="98"/>
      <c r="G12" s="98"/>
      <c r="H12" s="99"/>
      <c r="I12" s="79"/>
    </row>
    <row r="13" spans="1:9" ht="18" customHeight="1" x14ac:dyDescent="0.25">
      <c r="A13" s="27"/>
      <c r="B13" s="82"/>
      <c r="C13" s="78"/>
      <c r="D13" s="28"/>
      <c r="E13" s="28"/>
      <c r="F13" s="28"/>
      <c r="G13" s="28"/>
      <c r="H13" s="28"/>
      <c r="I13" s="27"/>
    </row>
    <row r="14" spans="1:9" ht="30" customHeight="1" x14ac:dyDescent="0.25">
      <c r="A14" s="27"/>
      <c r="B14" s="104" t="s">
        <v>52</v>
      </c>
      <c r="C14" s="105"/>
      <c r="D14" s="105"/>
      <c r="E14" s="105"/>
      <c r="F14" s="105"/>
      <c r="G14" s="105"/>
      <c r="H14" s="106"/>
      <c r="I14" s="27"/>
    </row>
    <row r="15" spans="1:9" s="83" customFormat="1" ht="20.100000000000001" customHeight="1" x14ac:dyDescent="0.25">
      <c r="A15" s="80"/>
      <c r="B15" s="90" t="s">
        <v>65</v>
      </c>
      <c r="C15" s="79"/>
      <c r="D15" s="79"/>
      <c r="E15" s="79"/>
      <c r="F15" s="79"/>
      <c r="G15" s="79"/>
      <c r="H15" s="91"/>
      <c r="I15" s="80"/>
    </row>
    <row r="16" spans="1:9" s="83" customFormat="1" ht="20.100000000000001" customHeight="1" x14ac:dyDescent="0.25">
      <c r="A16" s="80"/>
      <c r="B16" s="90" t="s">
        <v>62</v>
      </c>
      <c r="C16" s="79"/>
      <c r="D16" s="79"/>
      <c r="E16" s="79"/>
      <c r="F16" s="79"/>
      <c r="G16" s="79"/>
      <c r="H16" s="91"/>
      <c r="I16" s="80"/>
    </row>
    <row r="17" spans="1:9" s="83" customFormat="1" ht="20.100000000000001" customHeight="1" x14ac:dyDescent="0.25">
      <c r="A17" s="80"/>
      <c r="B17" s="90" t="s">
        <v>66</v>
      </c>
      <c r="C17" s="79"/>
      <c r="D17" s="79"/>
      <c r="E17" s="79"/>
      <c r="F17" s="79"/>
      <c r="G17" s="79"/>
      <c r="H17" s="91"/>
      <c r="I17" s="80"/>
    </row>
    <row r="18" spans="1:9" s="83" customFormat="1" ht="20.100000000000001" customHeight="1" x14ac:dyDescent="0.25">
      <c r="A18" s="80"/>
      <c r="B18" s="92" t="s">
        <v>63</v>
      </c>
      <c r="C18" s="93"/>
      <c r="D18" s="93"/>
      <c r="E18" s="93"/>
      <c r="F18" s="93"/>
      <c r="G18" s="93"/>
      <c r="H18" s="94"/>
      <c r="I18" s="80"/>
    </row>
    <row r="19" spans="1:9" ht="18" customHeight="1" x14ac:dyDescent="0.25">
      <c r="A19" s="27"/>
      <c r="B19" s="82"/>
      <c r="C19" s="78"/>
      <c r="D19" s="28"/>
      <c r="E19" s="28"/>
      <c r="F19" s="28"/>
      <c r="G19" s="28"/>
      <c r="H19" s="28"/>
      <c r="I19" s="27"/>
    </row>
    <row r="20" spans="1:9" ht="30" customHeight="1" x14ac:dyDescent="0.25">
      <c r="A20" s="27"/>
      <c r="B20" s="107" t="s">
        <v>53</v>
      </c>
      <c r="C20" s="108"/>
      <c r="D20" s="108"/>
      <c r="E20" s="108"/>
      <c r="F20" s="108"/>
      <c r="G20" s="108"/>
      <c r="H20" s="109"/>
      <c r="I20" s="27"/>
    </row>
    <row r="21" spans="1:9" s="83" customFormat="1" ht="20.100000000000001" customHeight="1" x14ac:dyDescent="0.25">
      <c r="A21" s="80"/>
      <c r="B21" s="85" t="s">
        <v>67</v>
      </c>
      <c r="C21" s="79"/>
      <c r="D21" s="79"/>
      <c r="E21" s="79"/>
      <c r="F21" s="79"/>
      <c r="G21" s="79"/>
      <c r="H21" s="86"/>
      <c r="I21" s="80"/>
    </row>
    <row r="22" spans="1:9" s="83" customFormat="1" ht="20.100000000000001" customHeight="1" x14ac:dyDescent="0.25">
      <c r="A22" s="80"/>
      <c r="B22" s="85" t="s">
        <v>62</v>
      </c>
      <c r="C22" s="79"/>
      <c r="D22" s="79"/>
      <c r="E22" s="79"/>
      <c r="F22" s="79"/>
      <c r="G22" s="79"/>
      <c r="H22" s="86"/>
      <c r="I22" s="80"/>
    </row>
    <row r="23" spans="1:9" s="83" customFormat="1" ht="20.100000000000001" customHeight="1" x14ac:dyDescent="0.25">
      <c r="A23" s="80"/>
      <c r="B23" s="85" t="s">
        <v>66</v>
      </c>
      <c r="C23" s="79"/>
      <c r="D23" s="79"/>
      <c r="E23" s="79"/>
      <c r="F23" s="79"/>
      <c r="G23" s="79"/>
      <c r="H23" s="86"/>
      <c r="I23" s="80"/>
    </row>
    <row r="24" spans="1:9" s="83" customFormat="1" ht="20.100000000000001" customHeight="1" x14ac:dyDescent="0.25">
      <c r="A24" s="80"/>
      <c r="B24" s="85" t="s">
        <v>68</v>
      </c>
      <c r="C24" s="79"/>
      <c r="D24" s="79"/>
      <c r="E24" s="79"/>
      <c r="F24" s="79"/>
      <c r="G24" s="79"/>
      <c r="H24" s="86"/>
      <c r="I24" s="80"/>
    </row>
    <row r="25" spans="1:9" s="83" customFormat="1" ht="20.100000000000001" customHeight="1" x14ac:dyDescent="0.25">
      <c r="A25" s="80"/>
      <c r="B25" s="87" t="s">
        <v>64</v>
      </c>
      <c r="C25" s="88"/>
      <c r="D25" s="88"/>
      <c r="E25" s="88"/>
      <c r="F25" s="88"/>
      <c r="G25" s="88"/>
      <c r="H25" s="89"/>
      <c r="I25" s="80"/>
    </row>
    <row r="26" spans="1:9" ht="45" customHeight="1" x14ac:dyDescent="0.25">
      <c r="A26" s="27"/>
      <c r="B26" s="28"/>
      <c r="C26" s="28"/>
      <c r="D26" s="28"/>
      <c r="E26" s="28"/>
      <c r="F26" s="28"/>
      <c r="G26" s="28"/>
      <c r="H26" s="28"/>
      <c r="I26" s="27"/>
    </row>
  </sheetData>
  <sheetProtection sheet="1" objects="1" scenarios="1" selectLockedCells="1"/>
  <mergeCells count="3">
    <mergeCell ref="B14:H14"/>
    <mergeCell ref="B20:H20"/>
    <mergeCell ref="B8:H8"/>
  </mergeCells>
  <hyperlinks>
    <hyperlink ref="B8" location="'Birthday List Calculator'!A1" display="Birthday List Calculator "/>
    <hyperlink ref="B14" location="'D.O.B. Appointments Calculator'!A1" display="D.O.B. Appointments Calculator"/>
    <hyperlink ref="B20" location="'IMMS Appointment Calculator'!A1" display="IMMS Appointment Calculator"/>
  </hyperlinks>
  <pageMargins left="0.7" right="0.7" top="0.75" bottom="0.75" header="0.3" footer="0.3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F500"/>
    <pageSetUpPr fitToPage="1"/>
  </sheetPr>
  <dimension ref="A1:XFD114"/>
  <sheetViews>
    <sheetView showGridLines="0" showRowColHeaders="0" workbookViewId="0">
      <selection activeCell="C7" sqref="C7"/>
    </sheetView>
  </sheetViews>
  <sheetFormatPr defaultColWidth="9.140625" defaultRowHeight="15" x14ac:dyDescent="0.25"/>
  <cols>
    <col min="1" max="1" width="9.140625" style="29"/>
    <col min="2" max="12" width="15.7109375" style="39" customWidth="1"/>
    <col min="13" max="16384" width="9.140625" style="29"/>
  </cols>
  <sheetData>
    <row r="1" spans="1:16384" ht="24.95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7"/>
      <c r="N1" s="40" t="s">
        <v>36</v>
      </c>
      <c r="O1" s="45">
        <v>0</v>
      </c>
    </row>
    <row r="2" spans="1:16384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  <c r="N2" s="40" t="s">
        <v>27</v>
      </c>
      <c r="O2" s="45">
        <v>1</v>
      </c>
    </row>
    <row r="3" spans="1:16384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  <c r="N3" s="40" t="s">
        <v>28</v>
      </c>
      <c r="O3" s="45">
        <v>2</v>
      </c>
    </row>
    <row r="4" spans="1:16384" ht="50.1" customHeight="1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7"/>
      <c r="N4" s="40" t="s">
        <v>33</v>
      </c>
      <c r="O4" s="45">
        <v>3</v>
      </c>
    </row>
    <row r="5" spans="1:16384" s="1" customFormat="1" ht="30" customHeight="1" x14ac:dyDescent="0.25">
      <c r="A5" s="27"/>
      <c r="B5" s="18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27"/>
      <c r="N5" s="40" t="s">
        <v>29</v>
      </c>
      <c r="O5" s="52">
        <v>4</v>
      </c>
    </row>
    <row r="6" spans="1:16384" ht="30" customHeight="1" thickBot="1" x14ac:dyDescent="0.3">
      <c r="A6" s="27"/>
      <c r="B6" s="42"/>
      <c r="C6" s="43"/>
      <c r="D6" s="28"/>
      <c r="E6" s="28"/>
      <c r="F6" s="28"/>
      <c r="G6" s="28"/>
      <c r="H6" s="28"/>
      <c r="I6" s="28"/>
      <c r="J6" s="28"/>
      <c r="K6" s="28"/>
      <c r="L6" s="28"/>
      <c r="M6" s="27"/>
      <c r="N6" s="40" t="s">
        <v>30</v>
      </c>
      <c r="O6" s="52">
        <v>5</v>
      </c>
    </row>
    <row r="7" spans="1:16384" ht="19.5" thickBot="1" x14ac:dyDescent="0.3">
      <c r="A7" s="27"/>
      <c r="B7" s="5" t="s">
        <v>31</v>
      </c>
      <c r="C7" s="41"/>
      <c r="D7" s="28"/>
      <c r="E7" s="5" t="s">
        <v>26</v>
      </c>
      <c r="F7" s="115"/>
      <c r="G7" s="116"/>
      <c r="H7" s="117"/>
      <c r="I7" s="28"/>
      <c r="J7" s="28"/>
      <c r="K7" s="28"/>
      <c r="L7" s="28"/>
      <c r="M7" s="27"/>
      <c r="N7" s="45"/>
      <c r="O7" s="1"/>
    </row>
    <row r="8" spans="1:16384" s="48" customFormat="1" ht="30" customHeight="1" x14ac:dyDescent="0.25">
      <c r="A8" s="27"/>
      <c r="B8" s="5"/>
      <c r="C8" s="28"/>
      <c r="D8" s="28"/>
      <c r="E8" s="5"/>
      <c r="F8" s="28"/>
      <c r="G8" s="28"/>
      <c r="H8" s="28"/>
      <c r="I8" s="28"/>
      <c r="J8" s="28"/>
      <c r="K8" s="28"/>
      <c r="L8" s="28"/>
      <c r="M8" s="27"/>
      <c r="N8" s="45"/>
      <c r="O8" s="1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pans="1:16384" ht="24.95" customHeight="1" x14ac:dyDescent="0.25">
      <c r="A9" s="27"/>
      <c r="B9" s="119" t="str">
        <f>UPPER("Please note    -    the calculated appointment dates are the earliest due dates based on the D.O.B.    Please ensure that the correct period between immunisations is given.")</f>
        <v>PLEASE NOTE    -    THE CALCULATED APPOINTMENT DATES ARE THE EARLIEST DUE DATES BASED ON THE D.O.B.    PLEASE ENSURE THAT THE CORRECT PERIOD BETWEEN IMMUNISATIONS IS GIVEN.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27"/>
      <c r="N9" s="45"/>
      <c r="O9" s="1"/>
    </row>
    <row r="10" spans="1:16384" s="48" customFormat="1" ht="5.0999999999999996" customHeight="1" x14ac:dyDescent="0.25">
      <c r="A10" s="27"/>
      <c r="B10" s="5"/>
      <c r="C10" s="102"/>
      <c r="D10" s="28"/>
      <c r="E10" s="5"/>
      <c r="F10" s="103"/>
      <c r="G10" s="103"/>
      <c r="H10" s="103"/>
      <c r="I10" s="28"/>
      <c r="J10" s="28"/>
      <c r="K10" s="28"/>
      <c r="L10" s="28"/>
      <c r="M10" s="27"/>
      <c r="N10" s="45"/>
      <c r="O10" s="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pans="1:16384" ht="30" customHeight="1" x14ac:dyDescent="0.25">
      <c r="A11" s="27"/>
      <c r="B11" s="118" t="str">
        <f>IF(AND($C$7&gt;0,$F$7&gt;0),UPPER(CONCATENATE(F7," APPOINTMENT    -    BIRTHDAY LIST FOR ",C7)),"Please fill the highlighted D.O.B Year and Appointment cells first")</f>
        <v>Please fill the highlighted D.O.B Year and Appointment cells first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27"/>
      <c r="N11" s="45"/>
      <c r="O11" s="1"/>
    </row>
    <row r="12" spans="1:16384" ht="30" customHeight="1" x14ac:dyDescent="0.25">
      <c r="A12" s="27"/>
      <c r="B12" s="28"/>
      <c r="C12" s="28"/>
      <c r="D12" s="28"/>
      <c r="E12" s="42"/>
      <c r="F12" s="28"/>
      <c r="G12" s="28"/>
      <c r="H12" s="28"/>
      <c r="I12" s="28"/>
      <c r="J12" s="28"/>
      <c r="K12" s="28"/>
      <c r="L12" s="28"/>
      <c r="M12" s="27"/>
      <c r="N12" s="45"/>
      <c r="O12" s="1"/>
    </row>
    <row r="13" spans="1:16384" s="32" customFormat="1" ht="24.95" customHeight="1" x14ac:dyDescent="0.25">
      <c r="A13" s="30"/>
      <c r="B13" s="113" t="s">
        <v>12</v>
      </c>
      <c r="C13" s="113"/>
      <c r="D13" s="31"/>
      <c r="E13" s="114" t="s">
        <v>13</v>
      </c>
      <c r="F13" s="114"/>
      <c r="G13" s="31"/>
      <c r="H13" s="114" t="s">
        <v>14</v>
      </c>
      <c r="I13" s="114"/>
      <c r="J13" s="31"/>
      <c r="K13" s="114" t="s">
        <v>15</v>
      </c>
      <c r="L13" s="114"/>
      <c r="M13" s="30"/>
      <c r="N13" s="45"/>
      <c r="O13" s="1"/>
    </row>
    <row r="14" spans="1:16384" s="36" customFormat="1" ht="20.100000000000001" customHeight="1" x14ac:dyDescent="0.25">
      <c r="A14" s="33"/>
      <c r="B14" s="34" t="s">
        <v>16</v>
      </c>
      <c r="C14" s="34" t="s">
        <v>35</v>
      </c>
      <c r="D14" s="35"/>
      <c r="E14" s="34" t="s">
        <v>16</v>
      </c>
      <c r="F14" s="34" t="s">
        <v>35</v>
      </c>
      <c r="G14" s="35"/>
      <c r="H14" s="34" t="s">
        <v>16</v>
      </c>
      <c r="I14" s="34" t="s">
        <v>35</v>
      </c>
      <c r="J14" s="35"/>
      <c r="K14" s="34" t="s">
        <v>16</v>
      </c>
      <c r="L14" s="34" t="s">
        <v>35</v>
      </c>
      <c r="M14" s="33"/>
      <c r="N14" s="46"/>
      <c r="O14" s="1"/>
    </row>
    <row r="15" spans="1:16384" s="36" customFormat="1" ht="20.100000000000001" customHeight="1" x14ac:dyDescent="0.25">
      <c r="A15" s="33"/>
      <c r="B15" s="37" t="str">
        <f>IF(AND($C$7&gt;0,$F$7&gt;0),DATE($C$7,MONTH(1),DAY(1)),"")</f>
        <v/>
      </c>
      <c r="C15" s="38" t="str">
        <f t="shared" ref="C15:C45" si="0">IF(B15="","",IF($F$7=$N$2,B15+56,IF($F$7=$N$3,B15+84,IF($F$7=$N$4,B15+112,IF($F$7=$N$5,DATE(YEAR(B15)+1,MONTH(B15),DAY(B15)),IF($F$7=$N$6,DATE(YEAR(B15)+3,MONTH(B15)+4,DAY(B15)),""))))))</f>
        <v/>
      </c>
      <c r="D15" s="35"/>
      <c r="E15" s="37" t="str">
        <f>IF($B$15="","",B45+1)</f>
        <v/>
      </c>
      <c r="F15" s="38" t="str">
        <f t="shared" ref="F15:F43" si="1">IF(E15="","",IF($F$7=$N$2,E15+56,IF($F$7=$N$3,E15+84,IF($F$7=$N$4,E15+112,IF($F$7=$N$5,DATE(YEAR(E15)+1,MONTH(E15),DAY(E15)),IF($F$7=$N$6,DATE(YEAR(E15)+3,MONTH(E15)+4,DAY(E15)),""))))))</f>
        <v/>
      </c>
      <c r="G15" s="35"/>
      <c r="H15" s="37" t="str">
        <f>IF($B$15="","",IF(E43="",E42+1,E43+1))</f>
        <v/>
      </c>
      <c r="I15" s="38" t="str">
        <f t="shared" ref="I15:I45" si="2">IF(H15="","",IF($F$7=$N$2,H15+56,IF($F$7=$N$3,H15+84,IF($F$7=$N$4,H15+112,IF($F$7=$N$5,DATE(YEAR(H15)+1,MONTH(H15),DAY(H15)),IF($F$7=$N$6,DATE(YEAR(H15)+3,MONTH(H15)+4,DAY(H15)),""))))))</f>
        <v/>
      </c>
      <c r="J15" s="35"/>
      <c r="K15" s="37" t="str">
        <f>IF($B$15="","",H45+1)</f>
        <v/>
      </c>
      <c r="L15" s="38" t="str">
        <f t="shared" ref="L15:L44" si="3">IF(K15="","",IF($F$7=$N$2,K15+56,IF($F$7=$N$3,K15+84,IF($F$7=$N$4,K15+112,IF($F$7=$N$5,DATE(YEAR(K15)+1,MONTH(K15),DAY(K15)),IF($F$7=$N$6,DATE(YEAR(K15)+3,MONTH(K15)+4,DAY(K15)),""))))))</f>
        <v/>
      </c>
      <c r="M15" s="35"/>
    </row>
    <row r="16" spans="1:16384" s="36" customFormat="1" ht="20.100000000000001" customHeight="1" x14ac:dyDescent="0.25">
      <c r="A16" s="33"/>
      <c r="B16" s="37" t="str">
        <f>IF($B$15="","",B15+1)</f>
        <v/>
      </c>
      <c r="C16" s="38" t="str">
        <f t="shared" si="0"/>
        <v/>
      </c>
      <c r="D16" s="35"/>
      <c r="E16" s="37" t="str">
        <f>IF($B$15="","",E15+1)</f>
        <v/>
      </c>
      <c r="F16" s="38" t="str">
        <f t="shared" si="1"/>
        <v/>
      </c>
      <c r="G16" s="35"/>
      <c r="H16" s="37" t="str">
        <f>IF($B$15="","",H15+1)</f>
        <v/>
      </c>
      <c r="I16" s="38" t="str">
        <f t="shared" si="2"/>
        <v/>
      </c>
      <c r="J16" s="35"/>
      <c r="K16" s="37" t="str">
        <f>IF($B$15="","",K15+1)</f>
        <v/>
      </c>
      <c r="L16" s="38" t="str">
        <f t="shared" si="3"/>
        <v/>
      </c>
      <c r="M16" s="35"/>
    </row>
    <row r="17" spans="1:13" s="36" customFormat="1" ht="20.100000000000001" customHeight="1" x14ac:dyDescent="0.25">
      <c r="A17" s="33"/>
      <c r="B17" s="37" t="str">
        <f t="shared" ref="B17:B45" si="4">IF($B$15="","",B16+1)</f>
        <v/>
      </c>
      <c r="C17" s="38" t="str">
        <f t="shared" si="0"/>
        <v/>
      </c>
      <c r="D17" s="35"/>
      <c r="E17" s="37" t="str">
        <f t="shared" ref="E17:E41" si="5">IF($B$15="","",E16+1)</f>
        <v/>
      </c>
      <c r="F17" s="38" t="str">
        <f t="shared" si="1"/>
        <v/>
      </c>
      <c r="G17" s="35"/>
      <c r="H17" s="37" t="str">
        <f t="shared" ref="H17:H45" si="6">IF($B$15="","",H16+1)</f>
        <v/>
      </c>
      <c r="I17" s="38" t="str">
        <f t="shared" si="2"/>
        <v/>
      </c>
      <c r="J17" s="35"/>
      <c r="K17" s="37" t="str">
        <f t="shared" ref="K17:K44" si="7">IF($B$15="","",K16+1)</f>
        <v/>
      </c>
      <c r="L17" s="38" t="str">
        <f t="shared" si="3"/>
        <v/>
      </c>
      <c r="M17" s="35"/>
    </row>
    <row r="18" spans="1:13" s="36" customFormat="1" ht="20.100000000000001" customHeight="1" x14ac:dyDescent="0.25">
      <c r="A18" s="33"/>
      <c r="B18" s="37" t="str">
        <f t="shared" si="4"/>
        <v/>
      </c>
      <c r="C18" s="38" t="str">
        <f t="shared" si="0"/>
        <v/>
      </c>
      <c r="D18" s="35"/>
      <c r="E18" s="37" t="str">
        <f t="shared" si="5"/>
        <v/>
      </c>
      <c r="F18" s="38" t="str">
        <f t="shared" si="1"/>
        <v/>
      </c>
      <c r="G18" s="35"/>
      <c r="H18" s="37" t="str">
        <f t="shared" si="6"/>
        <v/>
      </c>
      <c r="I18" s="38" t="str">
        <f t="shared" si="2"/>
        <v/>
      </c>
      <c r="J18" s="35"/>
      <c r="K18" s="37" t="str">
        <f t="shared" si="7"/>
        <v/>
      </c>
      <c r="L18" s="38" t="str">
        <f t="shared" si="3"/>
        <v/>
      </c>
      <c r="M18" s="35"/>
    </row>
    <row r="19" spans="1:13" s="36" customFormat="1" ht="20.100000000000001" customHeight="1" x14ac:dyDescent="0.25">
      <c r="A19" s="33"/>
      <c r="B19" s="37" t="str">
        <f t="shared" si="4"/>
        <v/>
      </c>
      <c r="C19" s="38" t="str">
        <f t="shared" si="0"/>
        <v/>
      </c>
      <c r="D19" s="35"/>
      <c r="E19" s="37" t="str">
        <f t="shared" si="5"/>
        <v/>
      </c>
      <c r="F19" s="38" t="str">
        <f t="shared" si="1"/>
        <v/>
      </c>
      <c r="G19" s="35"/>
      <c r="H19" s="37" t="str">
        <f t="shared" si="6"/>
        <v/>
      </c>
      <c r="I19" s="38" t="str">
        <f t="shared" si="2"/>
        <v/>
      </c>
      <c r="J19" s="35"/>
      <c r="K19" s="37" t="str">
        <f t="shared" si="7"/>
        <v/>
      </c>
      <c r="L19" s="38" t="str">
        <f t="shared" si="3"/>
        <v/>
      </c>
      <c r="M19" s="35"/>
    </row>
    <row r="20" spans="1:13" s="36" customFormat="1" ht="20.100000000000001" customHeight="1" x14ac:dyDescent="0.25">
      <c r="A20" s="33"/>
      <c r="B20" s="37" t="str">
        <f t="shared" si="4"/>
        <v/>
      </c>
      <c r="C20" s="38" t="str">
        <f t="shared" si="0"/>
        <v/>
      </c>
      <c r="D20" s="35"/>
      <c r="E20" s="37" t="str">
        <f t="shared" si="5"/>
        <v/>
      </c>
      <c r="F20" s="38" t="str">
        <f t="shared" si="1"/>
        <v/>
      </c>
      <c r="G20" s="35"/>
      <c r="H20" s="37" t="str">
        <f t="shared" si="6"/>
        <v/>
      </c>
      <c r="I20" s="38" t="str">
        <f t="shared" si="2"/>
        <v/>
      </c>
      <c r="J20" s="35"/>
      <c r="K20" s="37" t="str">
        <f t="shared" si="7"/>
        <v/>
      </c>
      <c r="L20" s="38" t="str">
        <f t="shared" si="3"/>
        <v/>
      </c>
      <c r="M20" s="35"/>
    </row>
    <row r="21" spans="1:13" s="36" customFormat="1" ht="20.100000000000001" customHeight="1" x14ac:dyDescent="0.25">
      <c r="A21" s="33"/>
      <c r="B21" s="37" t="str">
        <f t="shared" si="4"/>
        <v/>
      </c>
      <c r="C21" s="38" t="str">
        <f t="shared" si="0"/>
        <v/>
      </c>
      <c r="D21" s="35"/>
      <c r="E21" s="37" t="str">
        <f t="shared" si="5"/>
        <v/>
      </c>
      <c r="F21" s="38" t="str">
        <f t="shared" si="1"/>
        <v/>
      </c>
      <c r="G21" s="35"/>
      <c r="H21" s="37" t="str">
        <f t="shared" si="6"/>
        <v/>
      </c>
      <c r="I21" s="38" t="str">
        <f t="shared" si="2"/>
        <v/>
      </c>
      <c r="J21" s="35"/>
      <c r="K21" s="37" t="str">
        <f t="shared" si="7"/>
        <v/>
      </c>
      <c r="L21" s="38" t="str">
        <f t="shared" si="3"/>
        <v/>
      </c>
      <c r="M21" s="35"/>
    </row>
    <row r="22" spans="1:13" s="36" customFormat="1" ht="20.100000000000001" customHeight="1" x14ac:dyDescent="0.25">
      <c r="A22" s="33"/>
      <c r="B22" s="37" t="str">
        <f t="shared" si="4"/>
        <v/>
      </c>
      <c r="C22" s="38" t="str">
        <f t="shared" si="0"/>
        <v/>
      </c>
      <c r="D22" s="35"/>
      <c r="E22" s="37" t="str">
        <f t="shared" si="5"/>
        <v/>
      </c>
      <c r="F22" s="38" t="str">
        <f t="shared" si="1"/>
        <v/>
      </c>
      <c r="G22" s="35"/>
      <c r="H22" s="37" t="str">
        <f t="shared" si="6"/>
        <v/>
      </c>
      <c r="I22" s="38" t="str">
        <f t="shared" si="2"/>
        <v/>
      </c>
      <c r="J22" s="35"/>
      <c r="K22" s="37" t="str">
        <f t="shared" si="7"/>
        <v/>
      </c>
      <c r="L22" s="38" t="str">
        <f t="shared" si="3"/>
        <v/>
      </c>
      <c r="M22" s="35"/>
    </row>
    <row r="23" spans="1:13" s="36" customFormat="1" ht="20.100000000000001" customHeight="1" x14ac:dyDescent="0.25">
      <c r="A23" s="33"/>
      <c r="B23" s="37" t="str">
        <f t="shared" si="4"/>
        <v/>
      </c>
      <c r="C23" s="38" t="str">
        <f t="shared" si="0"/>
        <v/>
      </c>
      <c r="D23" s="35"/>
      <c r="E23" s="37" t="str">
        <f t="shared" si="5"/>
        <v/>
      </c>
      <c r="F23" s="38" t="str">
        <f t="shared" si="1"/>
        <v/>
      </c>
      <c r="G23" s="35"/>
      <c r="H23" s="37" t="str">
        <f t="shared" si="6"/>
        <v/>
      </c>
      <c r="I23" s="38" t="str">
        <f t="shared" si="2"/>
        <v/>
      </c>
      <c r="J23" s="35"/>
      <c r="K23" s="37" t="str">
        <f t="shared" si="7"/>
        <v/>
      </c>
      <c r="L23" s="38" t="str">
        <f t="shared" si="3"/>
        <v/>
      </c>
      <c r="M23" s="35"/>
    </row>
    <row r="24" spans="1:13" s="36" customFormat="1" ht="20.100000000000001" customHeight="1" x14ac:dyDescent="0.25">
      <c r="A24" s="33"/>
      <c r="B24" s="37" t="str">
        <f t="shared" si="4"/>
        <v/>
      </c>
      <c r="C24" s="38" t="str">
        <f t="shared" si="0"/>
        <v/>
      </c>
      <c r="D24" s="35"/>
      <c r="E24" s="37" t="str">
        <f t="shared" si="5"/>
        <v/>
      </c>
      <c r="F24" s="38" t="str">
        <f t="shared" si="1"/>
        <v/>
      </c>
      <c r="G24" s="35"/>
      <c r="H24" s="37" t="str">
        <f t="shared" si="6"/>
        <v/>
      </c>
      <c r="I24" s="38" t="str">
        <f t="shared" si="2"/>
        <v/>
      </c>
      <c r="J24" s="35"/>
      <c r="K24" s="37" t="str">
        <f t="shared" si="7"/>
        <v/>
      </c>
      <c r="L24" s="38" t="str">
        <f t="shared" si="3"/>
        <v/>
      </c>
      <c r="M24" s="35"/>
    </row>
    <row r="25" spans="1:13" s="36" customFormat="1" ht="20.100000000000001" customHeight="1" x14ac:dyDescent="0.25">
      <c r="A25" s="33"/>
      <c r="B25" s="37" t="str">
        <f t="shared" si="4"/>
        <v/>
      </c>
      <c r="C25" s="38" t="str">
        <f t="shared" si="0"/>
        <v/>
      </c>
      <c r="D25" s="35"/>
      <c r="E25" s="37" t="str">
        <f t="shared" si="5"/>
        <v/>
      </c>
      <c r="F25" s="38" t="str">
        <f t="shared" si="1"/>
        <v/>
      </c>
      <c r="G25" s="35"/>
      <c r="H25" s="37" t="str">
        <f t="shared" si="6"/>
        <v/>
      </c>
      <c r="I25" s="38" t="str">
        <f t="shared" si="2"/>
        <v/>
      </c>
      <c r="J25" s="35"/>
      <c r="K25" s="37" t="str">
        <f t="shared" si="7"/>
        <v/>
      </c>
      <c r="L25" s="38" t="str">
        <f t="shared" si="3"/>
        <v/>
      </c>
      <c r="M25" s="35"/>
    </row>
    <row r="26" spans="1:13" s="36" customFormat="1" ht="20.100000000000001" customHeight="1" x14ac:dyDescent="0.25">
      <c r="A26" s="33"/>
      <c r="B26" s="37" t="str">
        <f t="shared" si="4"/>
        <v/>
      </c>
      <c r="C26" s="38" t="str">
        <f t="shared" si="0"/>
        <v/>
      </c>
      <c r="D26" s="35"/>
      <c r="E26" s="37" t="str">
        <f t="shared" si="5"/>
        <v/>
      </c>
      <c r="F26" s="38" t="str">
        <f t="shared" si="1"/>
        <v/>
      </c>
      <c r="G26" s="35"/>
      <c r="H26" s="37" t="str">
        <f t="shared" si="6"/>
        <v/>
      </c>
      <c r="I26" s="38" t="str">
        <f t="shared" si="2"/>
        <v/>
      </c>
      <c r="J26" s="35"/>
      <c r="K26" s="37" t="str">
        <f t="shared" si="7"/>
        <v/>
      </c>
      <c r="L26" s="38" t="str">
        <f t="shared" si="3"/>
        <v/>
      </c>
      <c r="M26" s="35"/>
    </row>
    <row r="27" spans="1:13" s="36" customFormat="1" ht="20.100000000000001" customHeight="1" x14ac:dyDescent="0.25">
      <c r="A27" s="33"/>
      <c r="B27" s="37" t="str">
        <f t="shared" si="4"/>
        <v/>
      </c>
      <c r="C27" s="38" t="str">
        <f t="shared" si="0"/>
        <v/>
      </c>
      <c r="D27" s="35"/>
      <c r="E27" s="37" t="str">
        <f t="shared" si="5"/>
        <v/>
      </c>
      <c r="F27" s="38" t="str">
        <f t="shared" si="1"/>
        <v/>
      </c>
      <c r="G27" s="35"/>
      <c r="H27" s="37" t="str">
        <f t="shared" si="6"/>
        <v/>
      </c>
      <c r="I27" s="38" t="str">
        <f t="shared" si="2"/>
        <v/>
      </c>
      <c r="J27" s="35"/>
      <c r="K27" s="37" t="str">
        <f t="shared" si="7"/>
        <v/>
      </c>
      <c r="L27" s="38" t="str">
        <f t="shared" si="3"/>
        <v/>
      </c>
      <c r="M27" s="35"/>
    </row>
    <row r="28" spans="1:13" s="36" customFormat="1" ht="20.100000000000001" customHeight="1" x14ac:dyDescent="0.25">
      <c r="A28" s="33"/>
      <c r="B28" s="37" t="str">
        <f t="shared" si="4"/>
        <v/>
      </c>
      <c r="C28" s="38" t="str">
        <f t="shared" si="0"/>
        <v/>
      </c>
      <c r="D28" s="35"/>
      <c r="E28" s="37" t="str">
        <f t="shared" si="5"/>
        <v/>
      </c>
      <c r="F28" s="38" t="str">
        <f t="shared" si="1"/>
        <v/>
      </c>
      <c r="G28" s="35"/>
      <c r="H28" s="37" t="str">
        <f t="shared" si="6"/>
        <v/>
      </c>
      <c r="I28" s="38" t="str">
        <f t="shared" si="2"/>
        <v/>
      </c>
      <c r="J28" s="35"/>
      <c r="K28" s="37" t="str">
        <f t="shared" si="7"/>
        <v/>
      </c>
      <c r="L28" s="38" t="str">
        <f t="shared" si="3"/>
        <v/>
      </c>
      <c r="M28" s="35"/>
    </row>
    <row r="29" spans="1:13" s="36" customFormat="1" ht="20.100000000000001" customHeight="1" x14ac:dyDescent="0.25">
      <c r="A29" s="33"/>
      <c r="B29" s="37" t="str">
        <f t="shared" si="4"/>
        <v/>
      </c>
      <c r="C29" s="38" t="str">
        <f t="shared" si="0"/>
        <v/>
      </c>
      <c r="D29" s="35"/>
      <c r="E29" s="37" t="str">
        <f t="shared" si="5"/>
        <v/>
      </c>
      <c r="F29" s="38" t="str">
        <f t="shared" si="1"/>
        <v/>
      </c>
      <c r="G29" s="35"/>
      <c r="H29" s="37" t="str">
        <f t="shared" si="6"/>
        <v/>
      </c>
      <c r="I29" s="38" t="str">
        <f t="shared" si="2"/>
        <v/>
      </c>
      <c r="J29" s="35"/>
      <c r="K29" s="37" t="str">
        <f t="shared" si="7"/>
        <v/>
      </c>
      <c r="L29" s="38" t="str">
        <f t="shared" si="3"/>
        <v/>
      </c>
      <c r="M29" s="35"/>
    </row>
    <row r="30" spans="1:13" s="36" customFormat="1" ht="20.100000000000001" customHeight="1" x14ac:dyDescent="0.25">
      <c r="A30" s="33"/>
      <c r="B30" s="37" t="str">
        <f t="shared" si="4"/>
        <v/>
      </c>
      <c r="C30" s="38" t="str">
        <f t="shared" si="0"/>
        <v/>
      </c>
      <c r="D30" s="35"/>
      <c r="E30" s="37" t="str">
        <f t="shared" si="5"/>
        <v/>
      </c>
      <c r="F30" s="38" t="str">
        <f t="shared" si="1"/>
        <v/>
      </c>
      <c r="G30" s="35"/>
      <c r="H30" s="37" t="str">
        <f t="shared" si="6"/>
        <v/>
      </c>
      <c r="I30" s="38" t="str">
        <f t="shared" si="2"/>
        <v/>
      </c>
      <c r="J30" s="35"/>
      <c r="K30" s="37" t="str">
        <f t="shared" si="7"/>
        <v/>
      </c>
      <c r="L30" s="38" t="str">
        <f t="shared" si="3"/>
        <v/>
      </c>
      <c r="M30" s="35"/>
    </row>
    <row r="31" spans="1:13" s="36" customFormat="1" ht="20.100000000000001" customHeight="1" x14ac:dyDescent="0.25">
      <c r="A31" s="33"/>
      <c r="B31" s="37" t="str">
        <f t="shared" si="4"/>
        <v/>
      </c>
      <c r="C31" s="38" t="str">
        <f t="shared" si="0"/>
        <v/>
      </c>
      <c r="D31" s="35"/>
      <c r="E31" s="37" t="str">
        <f t="shared" si="5"/>
        <v/>
      </c>
      <c r="F31" s="38" t="str">
        <f t="shared" si="1"/>
        <v/>
      </c>
      <c r="G31" s="35"/>
      <c r="H31" s="37" t="str">
        <f t="shared" si="6"/>
        <v/>
      </c>
      <c r="I31" s="38" t="str">
        <f t="shared" si="2"/>
        <v/>
      </c>
      <c r="J31" s="35"/>
      <c r="K31" s="37" t="str">
        <f t="shared" si="7"/>
        <v/>
      </c>
      <c r="L31" s="38" t="str">
        <f t="shared" si="3"/>
        <v/>
      </c>
      <c r="M31" s="35"/>
    </row>
    <row r="32" spans="1:13" s="36" customFormat="1" ht="20.100000000000001" customHeight="1" x14ac:dyDescent="0.25">
      <c r="A32" s="33"/>
      <c r="B32" s="37" t="str">
        <f t="shared" si="4"/>
        <v/>
      </c>
      <c r="C32" s="38" t="str">
        <f t="shared" si="0"/>
        <v/>
      </c>
      <c r="D32" s="35"/>
      <c r="E32" s="37" t="str">
        <f t="shared" si="5"/>
        <v/>
      </c>
      <c r="F32" s="38" t="str">
        <f t="shared" si="1"/>
        <v/>
      </c>
      <c r="G32" s="35"/>
      <c r="H32" s="37" t="str">
        <f t="shared" si="6"/>
        <v/>
      </c>
      <c r="I32" s="38" t="str">
        <f t="shared" si="2"/>
        <v/>
      </c>
      <c r="J32" s="35"/>
      <c r="K32" s="37" t="str">
        <f t="shared" si="7"/>
        <v/>
      </c>
      <c r="L32" s="38" t="str">
        <f t="shared" si="3"/>
        <v/>
      </c>
      <c r="M32" s="35"/>
    </row>
    <row r="33" spans="1:14" s="36" customFormat="1" ht="20.100000000000001" customHeight="1" x14ac:dyDescent="0.25">
      <c r="A33" s="33"/>
      <c r="B33" s="37" t="str">
        <f t="shared" si="4"/>
        <v/>
      </c>
      <c r="C33" s="38" t="str">
        <f t="shared" si="0"/>
        <v/>
      </c>
      <c r="D33" s="35"/>
      <c r="E33" s="37" t="str">
        <f t="shared" si="5"/>
        <v/>
      </c>
      <c r="F33" s="38" t="str">
        <f t="shared" si="1"/>
        <v/>
      </c>
      <c r="G33" s="35"/>
      <c r="H33" s="37" t="str">
        <f t="shared" si="6"/>
        <v/>
      </c>
      <c r="I33" s="38" t="str">
        <f t="shared" si="2"/>
        <v/>
      </c>
      <c r="J33" s="35"/>
      <c r="K33" s="37" t="str">
        <f t="shared" si="7"/>
        <v/>
      </c>
      <c r="L33" s="38" t="str">
        <f t="shared" si="3"/>
        <v/>
      </c>
      <c r="M33" s="35"/>
    </row>
    <row r="34" spans="1:14" s="36" customFormat="1" ht="20.100000000000001" customHeight="1" x14ac:dyDescent="0.25">
      <c r="A34" s="33"/>
      <c r="B34" s="37" t="str">
        <f t="shared" si="4"/>
        <v/>
      </c>
      <c r="C34" s="38" t="str">
        <f t="shared" si="0"/>
        <v/>
      </c>
      <c r="D34" s="35"/>
      <c r="E34" s="37" t="str">
        <f t="shared" si="5"/>
        <v/>
      </c>
      <c r="F34" s="38" t="str">
        <f t="shared" si="1"/>
        <v/>
      </c>
      <c r="G34" s="35"/>
      <c r="H34" s="37" t="str">
        <f t="shared" si="6"/>
        <v/>
      </c>
      <c r="I34" s="38" t="str">
        <f t="shared" si="2"/>
        <v/>
      </c>
      <c r="J34" s="35"/>
      <c r="K34" s="37" t="str">
        <f t="shared" si="7"/>
        <v/>
      </c>
      <c r="L34" s="38" t="str">
        <f t="shared" si="3"/>
        <v/>
      </c>
      <c r="M34" s="35"/>
    </row>
    <row r="35" spans="1:14" s="36" customFormat="1" ht="20.100000000000001" customHeight="1" x14ac:dyDescent="0.25">
      <c r="A35" s="33"/>
      <c r="B35" s="37" t="str">
        <f t="shared" si="4"/>
        <v/>
      </c>
      <c r="C35" s="38" t="str">
        <f t="shared" si="0"/>
        <v/>
      </c>
      <c r="D35" s="35"/>
      <c r="E35" s="37" t="str">
        <f t="shared" si="5"/>
        <v/>
      </c>
      <c r="F35" s="38" t="str">
        <f t="shared" si="1"/>
        <v/>
      </c>
      <c r="G35" s="35"/>
      <c r="H35" s="37" t="str">
        <f t="shared" si="6"/>
        <v/>
      </c>
      <c r="I35" s="38" t="str">
        <f t="shared" si="2"/>
        <v/>
      </c>
      <c r="J35" s="35"/>
      <c r="K35" s="37" t="str">
        <f t="shared" si="7"/>
        <v/>
      </c>
      <c r="L35" s="38" t="str">
        <f t="shared" si="3"/>
        <v/>
      </c>
      <c r="M35" s="35"/>
    </row>
    <row r="36" spans="1:14" s="36" customFormat="1" ht="20.100000000000001" customHeight="1" x14ac:dyDescent="0.25">
      <c r="A36" s="33"/>
      <c r="B36" s="37" t="str">
        <f t="shared" si="4"/>
        <v/>
      </c>
      <c r="C36" s="38" t="str">
        <f t="shared" si="0"/>
        <v/>
      </c>
      <c r="D36" s="35"/>
      <c r="E36" s="37" t="str">
        <f t="shared" si="5"/>
        <v/>
      </c>
      <c r="F36" s="38" t="str">
        <f t="shared" si="1"/>
        <v/>
      </c>
      <c r="G36" s="35"/>
      <c r="H36" s="37" t="str">
        <f t="shared" si="6"/>
        <v/>
      </c>
      <c r="I36" s="38" t="str">
        <f t="shared" si="2"/>
        <v/>
      </c>
      <c r="J36" s="35"/>
      <c r="K36" s="37" t="str">
        <f t="shared" si="7"/>
        <v/>
      </c>
      <c r="L36" s="38" t="str">
        <f t="shared" si="3"/>
        <v/>
      </c>
      <c r="M36" s="35"/>
    </row>
    <row r="37" spans="1:14" s="36" customFormat="1" ht="20.100000000000001" customHeight="1" x14ac:dyDescent="0.25">
      <c r="A37" s="33"/>
      <c r="B37" s="37" t="str">
        <f t="shared" si="4"/>
        <v/>
      </c>
      <c r="C37" s="38" t="str">
        <f t="shared" si="0"/>
        <v/>
      </c>
      <c r="D37" s="35"/>
      <c r="E37" s="37" t="str">
        <f t="shared" si="5"/>
        <v/>
      </c>
      <c r="F37" s="38" t="str">
        <f t="shared" si="1"/>
        <v/>
      </c>
      <c r="G37" s="35"/>
      <c r="H37" s="37" t="str">
        <f t="shared" si="6"/>
        <v/>
      </c>
      <c r="I37" s="38" t="str">
        <f t="shared" si="2"/>
        <v/>
      </c>
      <c r="J37" s="35"/>
      <c r="K37" s="37" t="str">
        <f t="shared" si="7"/>
        <v/>
      </c>
      <c r="L37" s="38" t="str">
        <f t="shared" si="3"/>
        <v/>
      </c>
      <c r="M37" s="35"/>
    </row>
    <row r="38" spans="1:14" s="36" customFormat="1" ht="20.100000000000001" customHeight="1" x14ac:dyDescent="0.25">
      <c r="A38" s="33"/>
      <c r="B38" s="37" t="str">
        <f t="shared" si="4"/>
        <v/>
      </c>
      <c r="C38" s="38" t="str">
        <f t="shared" si="0"/>
        <v/>
      </c>
      <c r="D38" s="35"/>
      <c r="E38" s="37" t="str">
        <f t="shared" si="5"/>
        <v/>
      </c>
      <c r="F38" s="38" t="str">
        <f t="shared" si="1"/>
        <v/>
      </c>
      <c r="G38" s="35"/>
      <c r="H38" s="37" t="str">
        <f t="shared" si="6"/>
        <v/>
      </c>
      <c r="I38" s="38" t="str">
        <f t="shared" si="2"/>
        <v/>
      </c>
      <c r="J38" s="35"/>
      <c r="K38" s="37" t="str">
        <f t="shared" si="7"/>
        <v/>
      </c>
      <c r="L38" s="38" t="str">
        <f t="shared" si="3"/>
        <v/>
      </c>
      <c r="M38" s="35"/>
    </row>
    <row r="39" spans="1:14" s="36" customFormat="1" ht="20.100000000000001" customHeight="1" x14ac:dyDescent="0.25">
      <c r="A39" s="33"/>
      <c r="B39" s="37" t="str">
        <f t="shared" si="4"/>
        <v/>
      </c>
      <c r="C39" s="38" t="str">
        <f t="shared" si="0"/>
        <v/>
      </c>
      <c r="D39" s="35"/>
      <c r="E39" s="37" t="str">
        <f t="shared" si="5"/>
        <v/>
      </c>
      <c r="F39" s="38" t="str">
        <f t="shared" si="1"/>
        <v/>
      </c>
      <c r="G39" s="35"/>
      <c r="H39" s="37" t="str">
        <f t="shared" si="6"/>
        <v/>
      </c>
      <c r="I39" s="38" t="str">
        <f t="shared" si="2"/>
        <v/>
      </c>
      <c r="J39" s="35"/>
      <c r="K39" s="37" t="str">
        <f t="shared" si="7"/>
        <v/>
      </c>
      <c r="L39" s="38" t="str">
        <f t="shared" si="3"/>
        <v/>
      </c>
      <c r="M39" s="35"/>
    </row>
    <row r="40" spans="1:14" s="36" customFormat="1" ht="20.100000000000001" customHeight="1" x14ac:dyDescent="0.25">
      <c r="A40" s="33"/>
      <c r="B40" s="37" t="str">
        <f t="shared" si="4"/>
        <v/>
      </c>
      <c r="C40" s="38" t="str">
        <f t="shared" si="0"/>
        <v/>
      </c>
      <c r="D40" s="35"/>
      <c r="E40" s="37" t="str">
        <f t="shared" si="5"/>
        <v/>
      </c>
      <c r="F40" s="38" t="str">
        <f t="shared" si="1"/>
        <v/>
      </c>
      <c r="G40" s="35"/>
      <c r="H40" s="37" t="str">
        <f t="shared" si="6"/>
        <v/>
      </c>
      <c r="I40" s="38" t="str">
        <f t="shared" si="2"/>
        <v/>
      </c>
      <c r="J40" s="35"/>
      <c r="K40" s="37" t="str">
        <f t="shared" si="7"/>
        <v/>
      </c>
      <c r="L40" s="38" t="str">
        <f t="shared" si="3"/>
        <v/>
      </c>
      <c r="M40" s="35"/>
    </row>
    <row r="41" spans="1:14" s="36" customFormat="1" ht="20.100000000000001" customHeight="1" x14ac:dyDescent="0.25">
      <c r="A41" s="33"/>
      <c r="B41" s="37" t="str">
        <f t="shared" si="4"/>
        <v/>
      </c>
      <c r="C41" s="38" t="str">
        <f t="shared" si="0"/>
        <v/>
      </c>
      <c r="D41" s="35"/>
      <c r="E41" s="37" t="str">
        <f t="shared" si="5"/>
        <v/>
      </c>
      <c r="F41" s="38" t="str">
        <f t="shared" si="1"/>
        <v/>
      </c>
      <c r="G41" s="35"/>
      <c r="H41" s="37" t="str">
        <f t="shared" si="6"/>
        <v/>
      </c>
      <c r="I41" s="38" t="str">
        <f t="shared" si="2"/>
        <v/>
      </c>
      <c r="J41" s="35"/>
      <c r="K41" s="37" t="str">
        <f t="shared" si="7"/>
        <v/>
      </c>
      <c r="L41" s="38" t="str">
        <f t="shared" si="3"/>
        <v/>
      </c>
      <c r="M41" s="35"/>
    </row>
    <row r="42" spans="1:14" s="36" customFormat="1" ht="20.100000000000001" customHeight="1" x14ac:dyDescent="0.25">
      <c r="A42" s="33"/>
      <c r="B42" s="37" t="str">
        <f t="shared" si="4"/>
        <v/>
      </c>
      <c r="C42" s="38" t="str">
        <f t="shared" si="0"/>
        <v/>
      </c>
      <c r="D42" s="35"/>
      <c r="E42" s="37" t="str">
        <f>IF($B$15="","",E41+1)</f>
        <v/>
      </c>
      <c r="F42" s="38" t="str">
        <f t="shared" si="1"/>
        <v/>
      </c>
      <c r="G42" s="35"/>
      <c r="H42" s="37" t="str">
        <f t="shared" si="6"/>
        <v/>
      </c>
      <c r="I42" s="38" t="str">
        <f t="shared" si="2"/>
        <v/>
      </c>
      <c r="J42" s="35"/>
      <c r="K42" s="37" t="str">
        <f t="shared" si="7"/>
        <v/>
      </c>
      <c r="L42" s="38" t="str">
        <f t="shared" si="3"/>
        <v/>
      </c>
      <c r="M42" s="35"/>
    </row>
    <row r="43" spans="1:14" s="36" customFormat="1" ht="20.100000000000001" customHeight="1" x14ac:dyDescent="0.25">
      <c r="A43" s="33"/>
      <c r="B43" s="37" t="str">
        <f t="shared" si="4"/>
        <v/>
      </c>
      <c r="C43" s="38" t="str">
        <f t="shared" si="0"/>
        <v/>
      </c>
      <c r="D43" s="35"/>
      <c r="E43" s="44" t="str">
        <f>IF($B$15="","",IF(EOMONTH(E42,0)=E42,"",E42+1))</f>
        <v/>
      </c>
      <c r="F43" s="47" t="str">
        <f t="shared" si="1"/>
        <v/>
      </c>
      <c r="G43" s="35"/>
      <c r="H43" s="37" t="str">
        <f t="shared" si="6"/>
        <v/>
      </c>
      <c r="I43" s="38" t="str">
        <f t="shared" si="2"/>
        <v/>
      </c>
      <c r="J43" s="35"/>
      <c r="K43" s="37" t="str">
        <f t="shared" si="7"/>
        <v/>
      </c>
      <c r="L43" s="38" t="str">
        <f t="shared" si="3"/>
        <v/>
      </c>
      <c r="M43" s="35"/>
    </row>
    <row r="44" spans="1:14" s="36" customFormat="1" ht="20.100000000000001" customHeight="1" x14ac:dyDescent="0.25">
      <c r="A44" s="33"/>
      <c r="B44" s="37" t="str">
        <f t="shared" si="4"/>
        <v/>
      </c>
      <c r="C44" s="38" t="str">
        <f t="shared" si="0"/>
        <v/>
      </c>
      <c r="D44" s="35"/>
      <c r="E44" s="35"/>
      <c r="F44" s="35"/>
      <c r="G44" s="35"/>
      <c r="H44" s="37" t="str">
        <f t="shared" si="6"/>
        <v/>
      </c>
      <c r="I44" s="38" t="str">
        <f t="shared" si="2"/>
        <v/>
      </c>
      <c r="J44" s="35"/>
      <c r="K44" s="37" t="str">
        <f t="shared" si="7"/>
        <v/>
      </c>
      <c r="L44" s="38" t="str">
        <f t="shared" si="3"/>
        <v/>
      </c>
      <c r="M44" s="35"/>
    </row>
    <row r="45" spans="1:14" s="36" customFormat="1" ht="20.100000000000001" customHeight="1" x14ac:dyDescent="0.25">
      <c r="A45" s="33"/>
      <c r="B45" s="37" t="str">
        <f t="shared" si="4"/>
        <v/>
      </c>
      <c r="C45" s="38" t="str">
        <f t="shared" si="0"/>
        <v/>
      </c>
      <c r="D45" s="35"/>
      <c r="E45" s="35"/>
      <c r="F45" s="35"/>
      <c r="G45" s="35"/>
      <c r="H45" s="37" t="str">
        <f t="shared" si="6"/>
        <v/>
      </c>
      <c r="I45" s="38" t="str">
        <f t="shared" si="2"/>
        <v/>
      </c>
      <c r="J45" s="35"/>
      <c r="K45" s="35"/>
      <c r="L45" s="35"/>
      <c r="M45" s="35"/>
    </row>
    <row r="46" spans="1:14" ht="42" customHeight="1" x14ac:dyDescent="0.25">
      <c r="A46" s="2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27"/>
      <c r="N46" s="36"/>
    </row>
    <row r="47" spans="1:14" s="32" customFormat="1" ht="24.95" customHeight="1" x14ac:dyDescent="0.25">
      <c r="A47" s="30"/>
      <c r="B47" s="113" t="s">
        <v>17</v>
      </c>
      <c r="C47" s="113"/>
      <c r="D47" s="31"/>
      <c r="E47" s="114" t="s">
        <v>18</v>
      </c>
      <c r="F47" s="114"/>
      <c r="G47" s="31"/>
      <c r="H47" s="114" t="s">
        <v>19</v>
      </c>
      <c r="I47" s="114"/>
      <c r="J47" s="31"/>
      <c r="K47" s="114" t="s">
        <v>20</v>
      </c>
      <c r="L47" s="114"/>
      <c r="M47" s="30"/>
      <c r="N47" s="29"/>
    </row>
    <row r="48" spans="1:14" ht="20.100000000000001" customHeight="1" x14ac:dyDescent="0.25">
      <c r="A48" s="27"/>
      <c r="B48" s="34" t="s">
        <v>16</v>
      </c>
      <c r="C48" s="34" t="s">
        <v>35</v>
      </c>
      <c r="D48" s="35"/>
      <c r="E48" s="34" t="s">
        <v>16</v>
      </c>
      <c r="F48" s="34" t="s">
        <v>35</v>
      </c>
      <c r="G48" s="35"/>
      <c r="H48" s="34" t="s">
        <v>16</v>
      </c>
      <c r="I48" s="34" t="s">
        <v>35</v>
      </c>
      <c r="J48" s="35"/>
      <c r="K48" s="34" t="s">
        <v>16</v>
      </c>
      <c r="L48" s="34" t="s">
        <v>35</v>
      </c>
      <c r="M48" s="27"/>
      <c r="N48" s="32"/>
    </row>
    <row r="49" spans="1:13" ht="20.100000000000001" customHeight="1" x14ac:dyDescent="0.25">
      <c r="A49" s="27"/>
      <c r="B49" s="37" t="str">
        <f>IF($B$15="","",K44+1)</f>
        <v/>
      </c>
      <c r="C49" s="38" t="str">
        <f t="shared" ref="C49:C79" si="8">IF(B49="","",IF($F$7=$N$2,B49+56,IF($F$7=$N$3,B49+84,IF($F$7=$N$4,B49+112,IF($F$7=$N$5,DATE(YEAR(B49)+1,MONTH(B49),DAY(B49)),IF($F$7=$N$6,DATE(YEAR(B49)+3,MONTH(B49)+4,DAY(B49)),""))))))</f>
        <v/>
      </c>
      <c r="D49" s="35"/>
      <c r="E49" s="37" t="str">
        <f>IF($B$15="","",B79+1)</f>
        <v/>
      </c>
      <c r="F49" s="38" t="str">
        <f t="shared" ref="F49:F78" si="9">IF(E49="","",IF($F$7=$N$2,E49+56,IF($F$7=$N$3,E49+84,IF($F$7=$N$4,E49+112,IF($F$7=$N$5,DATE(YEAR(E49)+1,MONTH(E49),DAY(E49)),IF($F$7=$N$6,DATE(YEAR(E49)+3,MONTH(E49)+4,DAY(E49)),""))))))</f>
        <v/>
      </c>
      <c r="G49" s="35"/>
      <c r="H49" s="37" t="str">
        <f>IF($B$15="","",E78+1)</f>
        <v/>
      </c>
      <c r="I49" s="38" t="str">
        <f t="shared" ref="I49:I79" si="10">IF(H49="","",IF($F$7=$N$2,H49+56,IF($F$7=$N$3,H49+84,IF($F$7=$N$4,H49+112,IF($F$7=$N$5,DATE(YEAR(H49)+1,MONTH(H49),DAY(H49)),IF($F$7=$N$6,DATE(YEAR(H49)+3,MONTH(H49)+4,DAY(H49)),""))))))</f>
        <v/>
      </c>
      <c r="J49" s="35"/>
      <c r="K49" s="37" t="str">
        <f>IF($B$15="","",H79+1)</f>
        <v/>
      </c>
      <c r="L49" s="38" t="str">
        <f t="shared" ref="L49:L79" si="11">IF(K49="","",IF($F$7=$N$2,K49+56,IF($F$7=$N$3,K49+84,IF($F$7=$N$4,K49+112,IF($F$7=$N$5,DATE(YEAR(K49)+1,MONTH(K49),DAY(K49)),IF($F$7=$N$6,DATE(YEAR(K49)+3,MONTH(K49)+4,DAY(K49)),""))))))</f>
        <v/>
      </c>
      <c r="M49" s="35"/>
    </row>
    <row r="50" spans="1:13" ht="20.100000000000001" customHeight="1" x14ac:dyDescent="0.25">
      <c r="A50" s="27"/>
      <c r="B50" s="37" t="str">
        <f>IF($B$15="","",B49+1)</f>
        <v/>
      </c>
      <c r="C50" s="38" t="str">
        <f t="shared" si="8"/>
        <v/>
      </c>
      <c r="D50" s="35"/>
      <c r="E50" s="37" t="str">
        <f>IF($B$15="","",E49+1)</f>
        <v/>
      </c>
      <c r="F50" s="38" t="str">
        <f t="shared" si="9"/>
        <v/>
      </c>
      <c r="G50" s="35"/>
      <c r="H50" s="37" t="str">
        <f>IF($B$15="","",H49+1)</f>
        <v/>
      </c>
      <c r="I50" s="38" t="str">
        <f t="shared" si="10"/>
        <v/>
      </c>
      <c r="J50" s="35"/>
      <c r="K50" s="37" t="str">
        <f>IF($B$15="","",K49+1)</f>
        <v/>
      </c>
      <c r="L50" s="38" t="str">
        <f t="shared" si="11"/>
        <v/>
      </c>
      <c r="M50" s="35"/>
    </row>
    <row r="51" spans="1:13" ht="20.100000000000001" customHeight="1" x14ac:dyDescent="0.25">
      <c r="A51" s="27"/>
      <c r="B51" s="37" t="str">
        <f t="shared" ref="B51:B79" si="12">IF($B$15="","",B50+1)</f>
        <v/>
      </c>
      <c r="C51" s="38" t="str">
        <f t="shared" si="8"/>
        <v/>
      </c>
      <c r="D51" s="35"/>
      <c r="E51" s="37" t="str">
        <f t="shared" ref="E51:E78" si="13">IF($B$15="","",E50+1)</f>
        <v/>
      </c>
      <c r="F51" s="38" t="str">
        <f t="shared" si="9"/>
        <v/>
      </c>
      <c r="G51" s="35"/>
      <c r="H51" s="37" t="str">
        <f t="shared" ref="H51:H79" si="14">IF($B$15="","",H50+1)</f>
        <v/>
      </c>
      <c r="I51" s="38" t="str">
        <f t="shared" si="10"/>
        <v/>
      </c>
      <c r="J51" s="35"/>
      <c r="K51" s="37" t="str">
        <f t="shared" ref="K51:K79" si="15">IF($B$15="","",K50+1)</f>
        <v/>
      </c>
      <c r="L51" s="38" t="str">
        <f t="shared" si="11"/>
        <v/>
      </c>
      <c r="M51" s="35"/>
    </row>
    <row r="52" spans="1:13" ht="20.100000000000001" customHeight="1" x14ac:dyDescent="0.25">
      <c r="A52" s="27"/>
      <c r="B52" s="37" t="str">
        <f t="shared" si="12"/>
        <v/>
      </c>
      <c r="C52" s="38" t="str">
        <f t="shared" si="8"/>
        <v/>
      </c>
      <c r="D52" s="35"/>
      <c r="E52" s="37" t="str">
        <f t="shared" si="13"/>
        <v/>
      </c>
      <c r="F52" s="38" t="str">
        <f t="shared" si="9"/>
        <v/>
      </c>
      <c r="G52" s="35"/>
      <c r="H52" s="37" t="str">
        <f t="shared" si="14"/>
        <v/>
      </c>
      <c r="I52" s="38" t="str">
        <f t="shared" si="10"/>
        <v/>
      </c>
      <c r="J52" s="35"/>
      <c r="K52" s="37" t="str">
        <f t="shared" si="15"/>
        <v/>
      </c>
      <c r="L52" s="38" t="str">
        <f t="shared" si="11"/>
        <v/>
      </c>
      <c r="M52" s="35"/>
    </row>
    <row r="53" spans="1:13" ht="20.100000000000001" customHeight="1" x14ac:dyDescent="0.25">
      <c r="A53" s="27"/>
      <c r="B53" s="37" t="str">
        <f t="shared" si="12"/>
        <v/>
      </c>
      <c r="C53" s="38" t="str">
        <f t="shared" si="8"/>
        <v/>
      </c>
      <c r="D53" s="35"/>
      <c r="E53" s="37" t="str">
        <f t="shared" si="13"/>
        <v/>
      </c>
      <c r="F53" s="38" t="str">
        <f t="shared" si="9"/>
        <v/>
      </c>
      <c r="G53" s="35"/>
      <c r="H53" s="37" t="str">
        <f t="shared" si="14"/>
        <v/>
      </c>
      <c r="I53" s="38" t="str">
        <f t="shared" si="10"/>
        <v/>
      </c>
      <c r="J53" s="35"/>
      <c r="K53" s="37" t="str">
        <f t="shared" si="15"/>
        <v/>
      </c>
      <c r="L53" s="38" t="str">
        <f t="shared" si="11"/>
        <v/>
      </c>
      <c r="M53" s="35"/>
    </row>
    <row r="54" spans="1:13" ht="20.100000000000001" customHeight="1" x14ac:dyDescent="0.25">
      <c r="A54" s="27"/>
      <c r="B54" s="37" t="str">
        <f t="shared" si="12"/>
        <v/>
      </c>
      <c r="C54" s="38" t="str">
        <f t="shared" si="8"/>
        <v/>
      </c>
      <c r="D54" s="35"/>
      <c r="E54" s="37" t="str">
        <f t="shared" si="13"/>
        <v/>
      </c>
      <c r="F54" s="38" t="str">
        <f t="shared" si="9"/>
        <v/>
      </c>
      <c r="G54" s="35"/>
      <c r="H54" s="37" t="str">
        <f t="shared" si="14"/>
        <v/>
      </c>
      <c r="I54" s="38" t="str">
        <f t="shared" si="10"/>
        <v/>
      </c>
      <c r="J54" s="35"/>
      <c r="K54" s="37" t="str">
        <f t="shared" si="15"/>
        <v/>
      </c>
      <c r="L54" s="38" t="str">
        <f t="shared" si="11"/>
        <v/>
      </c>
      <c r="M54" s="35"/>
    </row>
    <row r="55" spans="1:13" ht="20.100000000000001" customHeight="1" x14ac:dyDescent="0.25">
      <c r="A55" s="27"/>
      <c r="B55" s="37" t="str">
        <f t="shared" si="12"/>
        <v/>
      </c>
      <c r="C55" s="38" t="str">
        <f t="shared" si="8"/>
        <v/>
      </c>
      <c r="D55" s="35"/>
      <c r="E55" s="37" t="str">
        <f t="shared" si="13"/>
        <v/>
      </c>
      <c r="F55" s="38" t="str">
        <f t="shared" si="9"/>
        <v/>
      </c>
      <c r="G55" s="35"/>
      <c r="H55" s="37" t="str">
        <f t="shared" si="14"/>
        <v/>
      </c>
      <c r="I55" s="38" t="str">
        <f t="shared" si="10"/>
        <v/>
      </c>
      <c r="J55" s="35"/>
      <c r="K55" s="37" t="str">
        <f t="shared" si="15"/>
        <v/>
      </c>
      <c r="L55" s="38" t="str">
        <f t="shared" si="11"/>
        <v/>
      </c>
      <c r="M55" s="35"/>
    </row>
    <row r="56" spans="1:13" ht="20.100000000000001" customHeight="1" x14ac:dyDescent="0.25">
      <c r="A56" s="27"/>
      <c r="B56" s="37" t="str">
        <f t="shared" si="12"/>
        <v/>
      </c>
      <c r="C56" s="38" t="str">
        <f t="shared" si="8"/>
        <v/>
      </c>
      <c r="D56" s="35"/>
      <c r="E56" s="37" t="str">
        <f t="shared" si="13"/>
        <v/>
      </c>
      <c r="F56" s="38" t="str">
        <f t="shared" si="9"/>
        <v/>
      </c>
      <c r="G56" s="35"/>
      <c r="H56" s="37" t="str">
        <f t="shared" si="14"/>
        <v/>
      </c>
      <c r="I56" s="38" t="str">
        <f t="shared" si="10"/>
        <v/>
      </c>
      <c r="J56" s="35"/>
      <c r="K56" s="37" t="str">
        <f t="shared" si="15"/>
        <v/>
      </c>
      <c r="L56" s="38" t="str">
        <f t="shared" si="11"/>
        <v/>
      </c>
      <c r="M56" s="35"/>
    </row>
    <row r="57" spans="1:13" ht="20.100000000000001" customHeight="1" x14ac:dyDescent="0.25">
      <c r="A57" s="27"/>
      <c r="B57" s="37" t="str">
        <f t="shared" si="12"/>
        <v/>
      </c>
      <c r="C57" s="38" t="str">
        <f t="shared" si="8"/>
        <v/>
      </c>
      <c r="D57" s="35"/>
      <c r="E57" s="37" t="str">
        <f t="shared" si="13"/>
        <v/>
      </c>
      <c r="F57" s="38" t="str">
        <f t="shared" si="9"/>
        <v/>
      </c>
      <c r="G57" s="35"/>
      <c r="H57" s="37" t="str">
        <f t="shared" si="14"/>
        <v/>
      </c>
      <c r="I57" s="38" t="str">
        <f t="shared" si="10"/>
        <v/>
      </c>
      <c r="J57" s="35"/>
      <c r="K57" s="37" t="str">
        <f t="shared" si="15"/>
        <v/>
      </c>
      <c r="L57" s="38" t="str">
        <f t="shared" si="11"/>
        <v/>
      </c>
      <c r="M57" s="35"/>
    </row>
    <row r="58" spans="1:13" ht="20.100000000000001" customHeight="1" x14ac:dyDescent="0.25">
      <c r="A58" s="27"/>
      <c r="B58" s="37" t="str">
        <f t="shared" si="12"/>
        <v/>
      </c>
      <c r="C58" s="38" t="str">
        <f t="shared" si="8"/>
        <v/>
      </c>
      <c r="D58" s="35"/>
      <c r="E58" s="37" t="str">
        <f t="shared" si="13"/>
        <v/>
      </c>
      <c r="F58" s="38" t="str">
        <f t="shared" si="9"/>
        <v/>
      </c>
      <c r="G58" s="35"/>
      <c r="H58" s="37" t="str">
        <f t="shared" si="14"/>
        <v/>
      </c>
      <c r="I58" s="38" t="str">
        <f t="shared" si="10"/>
        <v/>
      </c>
      <c r="J58" s="35"/>
      <c r="K58" s="37" t="str">
        <f t="shared" si="15"/>
        <v/>
      </c>
      <c r="L58" s="38" t="str">
        <f t="shared" si="11"/>
        <v/>
      </c>
      <c r="M58" s="35"/>
    </row>
    <row r="59" spans="1:13" ht="20.100000000000001" customHeight="1" x14ac:dyDescent="0.25">
      <c r="A59" s="27"/>
      <c r="B59" s="37" t="str">
        <f t="shared" si="12"/>
        <v/>
      </c>
      <c r="C59" s="38" t="str">
        <f t="shared" si="8"/>
        <v/>
      </c>
      <c r="D59" s="35"/>
      <c r="E59" s="37" t="str">
        <f t="shared" si="13"/>
        <v/>
      </c>
      <c r="F59" s="38" t="str">
        <f t="shared" si="9"/>
        <v/>
      </c>
      <c r="G59" s="35"/>
      <c r="H59" s="37" t="str">
        <f t="shared" si="14"/>
        <v/>
      </c>
      <c r="I59" s="38" t="str">
        <f t="shared" si="10"/>
        <v/>
      </c>
      <c r="J59" s="35"/>
      <c r="K59" s="37" t="str">
        <f t="shared" si="15"/>
        <v/>
      </c>
      <c r="L59" s="38" t="str">
        <f t="shared" si="11"/>
        <v/>
      </c>
      <c r="M59" s="35"/>
    </row>
    <row r="60" spans="1:13" ht="20.100000000000001" customHeight="1" x14ac:dyDescent="0.25">
      <c r="A60" s="27"/>
      <c r="B60" s="37" t="str">
        <f t="shared" si="12"/>
        <v/>
      </c>
      <c r="C60" s="38" t="str">
        <f t="shared" si="8"/>
        <v/>
      </c>
      <c r="D60" s="35"/>
      <c r="E60" s="37" t="str">
        <f t="shared" si="13"/>
        <v/>
      </c>
      <c r="F60" s="38" t="str">
        <f t="shared" si="9"/>
        <v/>
      </c>
      <c r="G60" s="35"/>
      <c r="H60" s="37" t="str">
        <f t="shared" si="14"/>
        <v/>
      </c>
      <c r="I60" s="38" t="str">
        <f t="shared" si="10"/>
        <v/>
      </c>
      <c r="J60" s="35"/>
      <c r="K60" s="37" t="str">
        <f t="shared" si="15"/>
        <v/>
      </c>
      <c r="L60" s="38" t="str">
        <f t="shared" si="11"/>
        <v/>
      </c>
      <c r="M60" s="35"/>
    </row>
    <row r="61" spans="1:13" ht="20.100000000000001" customHeight="1" x14ac:dyDescent="0.25">
      <c r="A61" s="27"/>
      <c r="B61" s="37" t="str">
        <f t="shared" si="12"/>
        <v/>
      </c>
      <c r="C61" s="38" t="str">
        <f t="shared" si="8"/>
        <v/>
      </c>
      <c r="D61" s="35"/>
      <c r="E61" s="37" t="str">
        <f t="shared" si="13"/>
        <v/>
      </c>
      <c r="F61" s="38" t="str">
        <f t="shared" si="9"/>
        <v/>
      </c>
      <c r="G61" s="35"/>
      <c r="H61" s="37" t="str">
        <f t="shared" si="14"/>
        <v/>
      </c>
      <c r="I61" s="38" t="str">
        <f t="shared" si="10"/>
        <v/>
      </c>
      <c r="J61" s="35"/>
      <c r="K61" s="37" t="str">
        <f t="shared" si="15"/>
        <v/>
      </c>
      <c r="L61" s="38" t="str">
        <f t="shared" si="11"/>
        <v/>
      </c>
      <c r="M61" s="35"/>
    </row>
    <row r="62" spans="1:13" ht="20.100000000000001" customHeight="1" x14ac:dyDescent="0.25">
      <c r="A62" s="27"/>
      <c r="B62" s="37" t="str">
        <f t="shared" si="12"/>
        <v/>
      </c>
      <c r="C62" s="38" t="str">
        <f t="shared" si="8"/>
        <v/>
      </c>
      <c r="D62" s="35"/>
      <c r="E62" s="37" t="str">
        <f t="shared" si="13"/>
        <v/>
      </c>
      <c r="F62" s="38" t="str">
        <f t="shared" si="9"/>
        <v/>
      </c>
      <c r="G62" s="35"/>
      <c r="H62" s="37" t="str">
        <f t="shared" si="14"/>
        <v/>
      </c>
      <c r="I62" s="38" t="str">
        <f t="shared" si="10"/>
        <v/>
      </c>
      <c r="J62" s="35"/>
      <c r="K62" s="37" t="str">
        <f t="shared" si="15"/>
        <v/>
      </c>
      <c r="L62" s="38" t="str">
        <f t="shared" si="11"/>
        <v/>
      </c>
      <c r="M62" s="35"/>
    </row>
    <row r="63" spans="1:13" ht="20.100000000000001" customHeight="1" x14ac:dyDescent="0.25">
      <c r="A63" s="27"/>
      <c r="B63" s="37" t="str">
        <f t="shared" si="12"/>
        <v/>
      </c>
      <c r="C63" s="38" t="str">
        <f t="shared" si="8"/>
        <v/>
      </c>
      <c r="D63" s="35"/>
      <c r="E63" s="37" t="str">
        <f t="shared" si="13"/>
        <v/>
      </c>
      <c r="F63" s="38" t="str">
        <f t="shared" si="9"/>
        <v/>
      </c>
      <c r="G63" s="35"/>
      <c r="H63" s="37" t="str">
        <f t="shared" si="14"/>
        <v/>
      </c>
      <c r="I63" s="38" t="str">
        <f t="shared" si="10"/>
        <v/>
      </c>
      <c r="J63" s="35"/>
      <c r="K63" s="37" t="str">
        <f t="shared" si="15"/>
        <v/>
      </c>
      <c r="L63" s="38" t="str">
        <f t="shared" si="11"/>
        <v/>
      </c>
      <c r="M63" s="35"/>
    </row>
    <row r="64" spans="1:13" ht="20.100000000000001" customHeight="1" x14ac:dyDescent="0.25">
      <c r="A64" s="27"/>
      <c r="B64" s="37" t="str">
        <f t="shared" si="12"/>
        <v/>
      </c>
      <c r="C64" s="38" t="str">
        <f t="shared" si="8"/>
        <v/>
      </c>
      <c r="D64" s="35"/>
      <c r="E64" s="37" t="str">
        <f t="shared" si="13"/>
        <v/>
      </c>
      <c r="F64" s="38" t="str">
        <f t="shared" si="9"/>
        <v/>
      </c>
      <c r="G64" s="35"/>
      <c r="H64" s="37" t="str">
        <f t="shared" si="14"/>
        <v/>
      </c>
      <c r="I64" s="38" t="str">
        <f t="shared" si="10"/>
        <v/>
      </c>
      <c r="J64" s="35"/>
      <c r="K64" s="37" t="str">
        <f t="shared" si="15"/>
        <v/>
      </c>
      <c r="L64" s="38" t="str">
        <f t="shared" si="11"/>
        <v/>
      </c>
      <c r="M64" s="35"/>
    </row>
    <row r="65" spans="1:13" ht="20.100000000000001" customHeight="1" x14ac:dyDescent="0.25">
      <c r="A65" s="27"/>
      <c r="B65" s="37" t="str">
        <f t="shared" si="12"/>
        <v/>
      </c>
      <c r="C65" s="38" t="str">
        <f t="shared" si="8"/>
        <v/>
      </c>
      <c r="D65" s="35"/>
      <c r="E65" s="37" t="str">
        <f t="shared" si="13"/>
        <v/>
      </c>
      <c r="F65" s="38" t="str">
        <f t="shared" si="9"/>
        <v/>
      </c>
      <c r="G65" s="35"/>
      <c r="H65" s="37" t="str">
        <f t="shared" si="14"/>
        <v/>
      </c>
      <c r="I65" s="38" t="str">
        <f t="shared" si="10"/>
        <v/>
      </c>
      <c r="J65" s="35"/>
      <c r="K65" s="37" t="str">
        <f t="shared" si="15"/>
        <v/>
      </c>
      <c r="L65" s="38" t="str">
        <f t="shared" si="11"/>
        <v/>
      </c>
      <c r="M65" s="35"/>
    </row>
    <row r="66" spans="1:13" ht="20.100000000000001" customHeight="1" x14ac:dyDescent="0.25">
      <c r="A66" s="27"/>
      <c r="B66" s="37" t="str">
        <f t="shared" si="12"/>
        <v/>
      </c>
      <c r="C66" s="38" t="str">
        <f t="shared" si="8"/>
        <v/>
      </c>
      <c r="D66" s="35"/>
      <c r="E66" s="37" t="str">
        <f t="shared" si="13"/>
        <v/>
      </c>
      <c r="F66" s="38" t="str">
        <f t="shared" si="9"/>
        <v/>
      </c>
      <c r="G66" s="35"/>
      <c r="H66" s="37" t="str">
        <f t="shared" si="14"/>
        <v/>
      </c>
      <c r="I66" s="38" t="str">
        <f t="shared" si="10"/>
        <v/>
      </c>
      <c r="J66" s="35"/>
      <c r="K66" s="37" t="str">
        <f t="shared" si="15"/>
        <v/>
      </c>
      <c r="L66" s="38" t="str">
        <f t="shared" si="11"/>
        <v/>
      </c>
      <c r="M66" s="35"/>
    </row>
    <row r="67" spans="1:13" ht="20.100000000000001" customHeight="1" x14ac:dyDescent="0.25">
      <c r="A67" s="27"/>
      <c r="B67" s="37" t="str">
        <f t="shared" si="12"/>
        <v/>
      </c>
      <c r="C67" s="38" t="str">
        <f t="shared" si="8"/>
        <v/>
      </c>
      <c r="D67" s="35"/>
      <c r="E67" s="37" t="str">
        <f t="shared" si="13"/>
        <v/>
      </c>
      <c r="F67" s="38" t="str">
        <f t="shared" si="9"/>
        <v/>
      </c>
      <c r="G67" s="35"/>
      <c r="H67" s="37" t="str">
        <f t="shared" si="14"/>
        <v/>
      </c>
      <c r="I67" s="38" t="str">
        <f t="shared" si="10"/>
        <v/>
      </c>
      <c r="J67" s="35"/>
      <c r="K67" s="37" t="str">
        <f t="shared" si="15"/>
        <v/>
      </c>
      <c r="L67" s="38" t="str">
        <f t="shared" si="11"/>
        <v/>
      </c>
      <c r="M67" s="35"/>
    </row>
    <row r="68" spans="1:13" ht="20.100000000000001" customHeight="1" x14ac:dyDescent="0.25">
      <c r="A68" s="27"/>
      <c r="B68" s="37" t="str">
        <f t="shared" si="12"/>
        <v/>
      </c>
      <c r="C68" s="38" t="str">
        <f t="shared" si="8"/>
        <v/>
      </c>
      <c r="D68" s="35"/>
      <c r="E68" s="37" t="str">
        <f t="shared" si="13"/>
        <v/>
      </c>
      <c r="F68" s="38" t="str">
        <f t="shared" si="9"/>
        <v/>
      </c>
      <c r="G68" s="35"/>
      <c r="H68" s="37" t="str">
        <f t="shared" si="14"/>
        <v/>
      </c>
      <c r="I68" s="38" t="str">
        <f t="shared" si="10"/>
        <v/>
      </c>
      <c r="J68" s="35"/>
      <c r="K68" s="37" t="str">
        <f t="shared" si="15"/>
        <v/>
      </c>
      <c r="L68" s="38" t="str">
        <f t="shared" si="11"/>
        <v/>
      </c>
      <c r="M68" s="35"/>
    </row>
    <row r="69" spans="1:13" ht="20.100000000000001" customHeight="1" x14ac:dyDescent="0.25">
      <c r="A69" s="27"/>
      <c r="B69" s="37" t="str">
        <f t="shared" si="12"/>
        <v/>
      </c>
      <c r="C69" s="38" t="str">
        <f t="shared" si="8"/>
        <v/>
      </c>
      <c r="D69" s="35"/>
      <c r="E69" s="37" t="str">
        <f t="shared" si="13"/>
        <v/>
      </c>
      <c r="F69" s="38" t="str">
        <f t="shared" si="9"/>
        <v/>
      </c>
      <c r="G69" s="35"/>
      <c r="H69" s="37" t="str">
        <f t="shared" si="14"/>
        <v/>
      </c>
      <c r="I69" s="38" t="str">
        <f t="shared" si="10"/>
        <v/>
      </c>
      <c r="J69" s="35"/>
      <c r="K69" s="37" t="str">
        <f t="shared" si="15"/>
        <v/>
      </c>
      <c r="L69" s="38" t="str">
        <f t="shared" si="11"/>
        <v/>
      </c>
      <c r="M69" s="35"/>
    </row>
    <row r="70" spans="1:13" ht="20.100000000000001" customHeight="1" x14ac:dyDescent="0.25">
      <c r="A70" s="27"/>
      <c r="B70" s="37" t="str">
        <f t="shared" si="12"/>
        <v/>
      </c>
      <c r="C70" s="38" t="str">
        <f t="shared" si="8"/>
        <v/>
      </c>
      <c r="D70" s="35"/>
      <c r="E70" s="37" t="str">
        <f t="shared" si="13"/>
        <v/>
      </c>
      <c r="F70" s="38" t="str">
        <f t="shared" si="9"/>
        <v/>
      </c>
      <c r="G70" s="35"/>
      <c r="H70" s="37" t="str">
        <f t="shared" si="14"/>
        <v/>
      </c>
      <c r="I70" s="38" t="str">
        <f t="shared" si="10"/>
        <v/>
      </c>
      <c r="J70" s="35"/>
      <c r="K70" s="37" t="str">
        <f t="shared" si="15"/>
        <v/>
      </c>
      <c r="L70" s="38" t="str">
        <f t="shared" si="11"/>
        <v/>
      </c>
      <c r="M70" s="35"/>
    </row>
    <row r="71" spans="1:13" ht="20.100000000000001" customHeight="1" x14ac:dyDescent="0.25">
      <c r="A71" s="27"/>
      <c r="B71" s="37" t="str">
        <f t="shared" si="12"/>
        <v/>
      </c>
      <c r="C71" s="38" t="str">
        <f t="shared" si="8"/>
        <v/>
      </c>
      <c r="D71" s="35"/>
      <c r="E71" s="37" t="str">
        <f t="shared" si="13"/>
        <v/>
      </c>
      <c r="F71" s="38" t="str">
        <f t="shared" si="9"/>
        <v/>
      </c>
      <c r="G71" s="35"/>
      <c r="H71" s="37" t="str">
        <f t="shared" si="14"/>
        <v/>
      </c>
      <c r="I71" s="38" t="str">
        <f t="shared" si="10"/>
        <v/>
      </c>
      <c r="J71" s="35"/>
      <c r="K71" s="37" t="str">
        <f t="shared" si="15"/>
        <v/>
      </c>
      <c r="L71" s="38" t="str">
        <f t="shared" si="11"/>
        <v/>
      </c>
      <c r="M71" s="35"/>
    </row>
    <row r="72" spans="1:13" ht="20.100000000000001" customHeight="1" x14ac:dyDescent="0.25">
      <c r="A72" s="27"/>
      <c r="B72" s="37" t="str">
        <f t="shared" si="12"/>
        <v/>
      </c>
      <c r="C72" s="38" t="str">
        <f t="shared" si="8"/>
        <v/>
      </c>
      <c r="D72" s="35"/>
      <c r="E72" s="37" t="str">
        <f t="shared" si="13"/>
        <v/>
      </c>
      <c r="F72" s="38" t="str">
        <f t="shared" si="9"/>
        <v/>
      </c>
      <c r="G72" s="35"/>
      <c r="H72" s="37" t="str">
        <f t="shared" si="14"/>
        <v/>
      </c>
      <c r="I72" s="38" t="str">
        <f t="shared" si="10"/>
        <v/>
      </c>
      <c r="J72" s="35"/>
      <c r="K72" s="37" t="str">
        <f t="shared" si="15"/>
        <v/>
      </c>
      <c r="L72" s="38" t="str">
        <f t="shared" si="11"/>
        <v/>
      </c>
      <c r="M72" s="35"/>
    </row>
    <row r="73" spans="1:13" ht="20.100000000000001" customHeight="1" x14ac:dyDescent="0.25">
      <c r="A73" s="27"/>
      <c r="B73" s="37" t="str">
        <f t="shared" si="12"/>
        <v/>
      </c>
      <c r="C73" s="38" t="str">
        <f t="shared" si="8"/>
        <v/>
      </c>
      <c r="D73" s="35"/>
      <c r="E73" s="37" t="str">
        <f t="shared" si="13"/>
        <v/>
      </c>
      <c r="F73" s="38" t="str">
        <f t="shared" si="9"/>
        <v/>
      </c>
      <c r="G73" s="35"/>
      <c r="H73" s="37" t="str">
        <f t="shared" si="14"/>
        <v/>
      </c>
      <c r="I73" s="38" t="str">
        <f t="shared" si="10"/>
        <v/>
      </c>
      <c r="J73" s="35"/>
      <c r="K73" s="37" t="str">
        <f t="shared" si="15"/>
        <v/>
      </c>
      <c r="L73" s="38" t="str">
        <f t="shared" si="11"/>
        <v/>
      </c>
      <c r="M73" s="35"/>
    </row>
    <row r="74" spans="1:13" ht="20.100000000000001" customHeight="1" x14ac:dyDescent="0.25">
      <c r="A74" s="27"/>
      <c r="B74" s="37" t="str">
        <f t="shared" si="12"/>
        <v/>
      </c>
      <c r="C74" s="38" t="str">
        <f t="shared" si="8"/>
        <v/>
      </c>
      <c r="D74" s="35"/>
      <c r="E74" s="37" t="str">
        <f t="shared" si="13"/>
        <v/>
      </c>
      <c r="F74" s="38" t="str">
        <f t="shared" si="9"/>
        <v/>
      </c>
      <c r="G74" s="35"/>
      <c r="H74" s="37" t="str">
        <f t="shared" si="14"/>
        <v/>
      </c>
      <c r="I74" s="38" t="str">
        <f t="shared" si="10"/>
        <v/>
      </c>
      <c r="J74" s="35"/>
      <c r="K74" s="37" t="str">
        <f t="shared" si="15"/>
        <v/>
      </c>
      <c r="L74" s="38" t="str">
        <f t="shared" si="11"/>
        <v/>
      </c>
      <c r="M74" s="35"/>
    </row>
    <row r="75" spans="1:13" ht="20.100000000000001" customHeight="1" x14ac:dyDescent="0.25">
      <c r="A75" s="27"/>
      <c r="B75" s="37" t="str">
        <f t="shared" si="12"/>
        <v/>
      </c>
      <c r="C75" s="38" t="str">
        <f t="shared" si="8"/>
        <v/>
      </c>
      <c r="D75" s="35"/>
      <c r="E75" s="37" t="str">
        <f t="shared" si="13"/>
        <v/>
      </c>
      <c r="F75" s="38" t="str">
        <f t="shared" si="9"/>
        <v/>
      </c>
      <c r="G75" s="35"/>
      <c r="H75" s="37" t="str">
        <f t="shared" si="14"/>
        <v/>
      </c>
      <c r="I75" s="38" t="str">
        <f t="shared" si="10"/>
        <v/>
      </c>
      <c r="J75" s="35"/>
      <c r="K75" s="37" t="str">
        <f t="shared" si="15"/>
        <v/>
      </c>
      <c r="L75" s="38" t="str">
        <f t="shared" si="11"/>
        <v/>
      </c>
      <c r="M75" s="35"/>
    </row>
    <row r="76" spans="1:13" ht="20.100000000000001" customHeight="1" x14ac:dyDescent="0.25">
      <c r="A76" s="27"/>
      <c r="B76" s="37" t="str">
        <f t="shared" si="12"/>
        <v/>
      </c>
      <c r="C76" s="38" t="str">
        <f t="shared" si="8"/>
        <v/>
      </c>
      <c r="D76" s="35"/>
      <c r="E76" s="37" t="str">
        <f t="shared" si="13"/>
        <v/>
      </c>
      <c r="F76" s="38" t="str">
        <f t="shared" si="9"/>
        <v/>
      </c>
      <c r="G76" s="35"/>
      <c r="H76" s="37" t="str">
        <f t="shared" si="14"/>
        <v/>
      </c>
      <c r="I76" s="38" t="str">
        <f t="shared" si="10"/>
        <v/>
      </c>
      <c r="J76" s="35"/>
      <c r="K76" s="37" t="str">
        <f t="shared" si="15"/>
        <v/>
      </c>
      <c r="L76" s="38" t="str">
        <f t="shared" si="11"/>
        <v/>
      </c>
      <c r="M76" s="35"/>
    </row>
    <row r="77" spans="1:13" ht="20.100000000000001" customHeight="1" x14ac:dyDescent="0.25">
      <c r="A77" s="27"/>
      <c r="B77" s="37" t="str">
        <f t="shared" si="12"/>
        <v/>
      </c>
      <c r="C77" s="38" t="str">
        <f t="shared" si="8"/>
        <v/>
      </c>
      <c r="D77" s="35"/>
      <c r="E77" s="37" t="str">
        <f t="shared" si="13"/>
        <v/>
      </c>
      <c r="F77" s="38" t="str">
        <f t="shared" si="9"/>
        <v/>
      </c>
      <c r="G77" s="35"/>
      <c r="H77" s="37" t="str">
        <f t="shared" si="14"/>
        <v/>
      </c>
      <c r="I77" s="38" t="str">
        <f t="shared" si="10"/>
        <v/>
      </c>
      <c r="J77" s="35"/>
      <c r="K77" s="37" t="str">
        <f t="shared" si="15"/>
        <v/>
      </c>
      <c r="L77" s="38" t="str">
        <f t="shared" si="11"/>
        <v/>
      </c>
      <c r="M77" s="35"/>
    </row>
    <row r="78" spans="1:13" ht="20.100000000000001" customHeight="1" x14ac:dyDescent="0.25">
      <c r="A78" s="27"/>
      <c r="B78" s="37" t="str">
        <f t="shared" si="12"/>
        <v/>
      </c>
      <c r="C78" s="38" t="str">
        <f t="shared" si="8"/>
        <v/>
      </c>
      <c r="D78" s="35"/>
      <c r="E78" s="37" t="str">
        <f t="shared" si="13"/>
        <v/>
      </c>
      <c r="F78" s="38" t="str">
        <f t="shared" si="9"/>
        <v/>
      </c>
      <c r="G78" s="35"/>
      <c r="H78" s="37" t="str">
        <f t="shared" si="14"/>
        <v/>
      </c>
      <c r="I78" s="38" t="str">
        <f t="shared" si="10"/>
        <v/>
      </c>
      <c r="J78" s="35"/>
      <c r="K78" s="37" t="str">
        <f t="shared" si="15"/>
        <v/>
      </c>
      <c r="L78" s="38" t="str">
        <f t="shared" si="11"/>
        <v/>
      </c>
      <c r="M78" s="35"/>
    </row>
    <row r="79" spans="1:13" ht="20.100000000000001" customHeight="1" x14ac:dyDescent="0.25">
      <c r="A79" s="27"/>
      <c r="B79" s="37" t="str">
        <f t="shared" si="12"/>
        <v/>
      </c>
      <c r="C79" s="38" t="str">
        <f t="shared" si="8"/>
        <v/>
      </c>
      <c r="D79" s="35"/>
      <c r="E79" s="35"/>
      <c r="F79" s="35"/>
      <c r="G79" s="35"/>
      <c r="H79" s="37" t="str">
        <f t="shared" si="14"/>
        <v/>
      </c>
      <c r="I79" s="38" t="str">
        <f t="shared" si="10"/>
        <v/>
      </c>
      <c r="J79" s="35"/>
      <c r="K79" s="37" t="str">
        <f t="shared" si="15"/>
        <v/>
      </c>
      <c r="L79" s="38" t="str">
        <f t="shared" si="11"/>
        <v/>
      </c>
      <c r="M79" s="35"/>
    </row>
    <row r="80" spans="1:13" ht="42" customHeight="1" x14ac:dyDescent="0.25">
      <c r="A80" s="2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27"/>
    </row>
    <row r="81" spans="1:14" s="32" customFormat="1" ht="24.95" customHeight="1" x14ac:dyDescent="0.25">
      <c r="A81" s="30"/>
      <c r="B81" s="113" t="s">
        <v>21</v>
      </c>
      <c r="C81" s="113"/>
      <c r="D81" s="31"/>
      <c r="E81" s="114" t="s">
        <v>22</v>
      </c>
      <c r="F81" s="114"/>
      <c r="G81" s="31"/>
      <c r="H81" s="114" t="s">
        <v>23</v>
      </c>
      <c r="I81" s="114"/>
      <c r="J81" s="31"/>
      <c r="K81" s="114" t="s">
        <v>24</v>
      </c>
      <c r="L81" s="114"/>
      <c r="M81" s="30"/>
      <c r="N81" s="29"/>
    </row>
    <row r="82" spans="1:14" ht="18" customHeight="1" x14ac:dyDescent="0.25">
      <c r="A82" s="27"/>
      <c r="B82" s="34" t="s">
        <v>16</v>
      </c>
      <c r="C82" s="34" t="s">
        <v>35</v>
      </c>
      <c r="D82" s="35"/>
      <c r="E82" s="34" t="s">
        <v>16</v>
      </c>
      <c r="F82" s="34" t="s">
        <v>35</v>
      </c>
      <c r="G82" s="35"/>
      <c r="H82" s="34" t="s">
        <v>16</v>
      </c>
      <c r="I82" s="34" t="s">
        <v>35</v>
      </c>
      <c r="J82" s="35"/>
      <c r="K82" s="34" t="s">
        <v>16</v>
      </c>
      <c r="L82" s="34" t="s">
        <v>35</v>
      </c>
      <c r="M82" s="27"/>
      <c r="N82" s="32"/>
    </row>
    <row r="83" spans="1:14" ht="20.100000000000001" customHeight="1" x14ac:dyDescent="0.25">
      <c r="A83" s="27"/>
      <c r="B83" s="37" t="str">
        <f>IF($B$15="","",K79+1)</f>
        <v/>
      </c>
      <c r="C83" s="38" t="str">
        <f t="shared" ref="C83:C112" si="16">IF(B83="","",IF($F$7=$N$2,B83+56,IF($F$7=$N$3,B83+84,IF($F$7=$N$4,B83+112,IF($F$7=$N$5,DATE(YEAR(B83)+1,MONTH(B83),DAY(B83)),IF($F$7=$N$6,DATE(YEAR(B83)+3,MONTH(B83)+4,DAY(B83)),""))))))</f>
        <v/>
      </c>
      <c r="D83" s="35"/>
      <c r="E83" s="37" t="str">
        <f>IF($B$15="","",B112+1)</f>
        <v/>
      </c>
      <c r="F83" s="38" t="str">
        <f t="shared" ref="F83:F113" si="17">IF(E83="","",IF($F$7=$N$2,E83+56,IF($F$7=$N$3,E83+84,IF($F$7=$N$4,E83+112,IF($F$7=$N$5,DATE(YEAR(E83)+1,MONTH(E83),DAY(E83)),IF($F$7=$N$6,DATE(YEAR(E83)+3,MONTH(E83)+4,DAY(E83)),""))))))</f>
        <v/>
      </c>
      <c r="G83" s="35"/>
      <c r="H83" s="37" t="str">
        <f>IF($B$15="","",E113+1)</f>
        <v/>
      </c>
      <c r="I83" s="38" t="str">
        <f t="shared" ref="I83:I112" si="18">IF(H83="","",IF($F$7=$N$2,H83+56,IF($F$7=$N$3,H83+84,IF($F$7=$N$4,H83+112,IF($F$7=$N$5,DATE(YEAR(H83)+1,MONTH(H83),DAY(H83)),IF($F$7=$N$6,DATE(YEAR(H83)+3,MONTH(H83)+4,DAY(H83)),""))))))</f>
        <v/>
      </c>
      <c r="J83" s="35"/>
      <c r="K83" s="37" t="str">
        <f>IF($B$15="","",H112+1)</f>
        <v/>
      </c>
      <c r="L83" s="38" t="str">
        <f t="shared" ref="L83:L113" si="19">IF(K83="","",IF($F$7=$N$2,K83+56,IF($F$7=$N$3,K83+84,IF($F$7=$N$4,K83+112,IF($F$7=$N$5,DATE(YEAR(K83)+1,MONTH(K83),DAY(K83)),IF($F$7=$N$6,DATE(YEAR(K83)+3,MONTH(K83)+4,DAY(K83)),""))))))</f>
        <v/>
      </c>
      <c r="M83" s="35"/>
    </row>
    <row r="84" spans="1:14" ht="20.100000000000001" customHeight="1" x14ac:dyDescent="0.25">
      <c r="A84" s="27"/>
      <c r="B84" s="37" t="str">
        <f>IF($B$15="","",B83+1)</f>
        <v/>
      </c>
      <c r="C84" s="38" t="str">
        <f t="shared" si="16"/>
        <v/>
      </c>
      <c r="D84" s="35"/>
      <c r="E84" s="37" t="str">
        <f>IF($B$15="","",E83+1)</f>
        <v/>
      </c>
      <c r="F84" s="38" t="str">
        <f t="shared" si="17"/>
        <v/>
      </c>
      <c r="G84" s="35"/>
      <c r="H84" s="37" t="str">
        <f>IF($B$15="","",H83+1)</f>
        <v/>
      </c>
      <c r="I84" s="38" t="str">
        <f t="shared" si="18"/>
        <v/>
      </c>
      <c r="J84" s="35"/>
      <c r="K84" s="37" t="str">
        <f>IF($B$15="","",K83+1)</f>
        <v/>
      </c>
      <c r="L84" s="38" t="str">
        <f t="shared" si="19"/>
        <v/>
      </c>
      <c r="M84" s="35"/>
    </row>
    <row r="85" spans="1:14" ht="20.100000000000001" customHeight="1" x14ac:dyDescent="0.25">
      <c r="A85" s="27"/>
      <c r="B85" s="37" t="str">
        <f t="shared" ref="B85:B112" si="20">IF($B$15="","",B84+1)</f>
        <v/>
      </c>
      <c r="C85" s="38" t="str">
        <f t="shared" si="16"/>
        <v/>
      </c>
      <c r="D85" s="35"/>
      <c r="E85" s="37" t="str">
        <f t="shared" ref="E85:E113" si="21">IF($B$15="","",E84+1)</f>
        <v/>
      </c>
      <c r="F85" s="38" t="str">
        <f t="shared" si="17"/>
        <v/>
      </c>
      <c r="G85" s="35"/>
      <c r="H85" s="37" t="str">
        <f t="shared" ref="H85:H112" si="22">IF($B$15="","",H84+1)</f>
        <v/>
      </c>
      <c r="I85" s="38" t="str">
        <f t="shared" si="18"/>
        <v/>
      </c>
      <c r="J85" s="35"/>
      <c r="K85" s="37" t="str">
        <f t="shared" ref="K85:K113" si="23">IF($B$15="","",K84+1)</f>
        <v/>
      </c>
      <c r="L85" s="38" t="str">
        <f t="shared" si="19"/>
        <v/>
      </c>
      <c r="M85" s="35"/>
    </row>
    <row r="86" spans="1:14" ht="20.100000000000001" customHeight="1" x14ac:dyDescent="0.25">
      <c r="A86" s="27"/>
      <c r="B86" s="37" t="str">
        <f t="shared" si="20"/>
        <v/>
      </c>
      <c r="C86" s="38" t="str">
        <f t="shared" si="16"/>
        <v/>
      </c>
      <c r="D86" s="35"/>
      <c r="E86" s="37" t="str">
        <f t="shared" si="21"/>
        <v/>
      </c>
      <c r="F86" s="38" t="str">
        <f t="shared" si="17"/>
        <v/>
      </c>
      <c r="G86" s="35"/>
      <c r="H86" s="37" t="str">
        <f t="shared" si="22"/>
        <v/>
      </c>
      <c r="I86" s="38" t="str">
        <f t="shared" si="18"/>
        <v/>
      </c>
      <c r="J86" s="35"/>
      <c r="K86" s="37" t="str">
        <f t="shared" si="23"/>
        <v/>
      </c>
      <c r="L86" s="38" t="str">
        <f t="shared" si="19"/>
        <v/>
      </c>
      <c r="M86" s="35"/>
    </row>
    <row r="87" spans="1:14" ht="20.100000000000001" customHeight="1" x14ac:dyDescent="0.25">
      <c r="A87" s="27"/>
      <c r="B87" s="37" t="str">
        <f t="shared" si="20"/>
        <v/>
      </c>
      <c r="C87" s="38" t="str">
        <f t="shared" si="16"/>
        <v/>
      </c>
      <c r="D87" s="35"/>
      <c r="E87" s="37" t="str">
        <f t="shared" si="21"/>
        <v/>
      </c>
      <c r="F87" s="38" t="str">
        <f t="shared" si="17"/>
        <v/>
      </c>
      <c r="G87" s="35"/>
      <c r="H87" s="37" t="str">
        <f t="shared" si="22"/>
        <v/>
      </c>
      <c r="I87" s="38" t="str">
        <f t="shared" si="18"/>
        <v/>
      </c>
      <c r="J87" s="35"/>
      <c r="K87" s="37" t="str">
        <f t="shared" si="23"/>
        <v/>
      </c>
      <c r="L87" s="38" t="str">
        <f t="shared" si="19"/>
        <v/>
      </c>
      <c r="M87" s="35"/>
    </row>
    <row r="88" spans="1:14" ht="20.100000000000001" customHeight="1" x14ac:dyDescent="0.25">
      <c r="A88" s="27"/>
      <c r="B88" s="37" t="str">
        <f t="shared" si="20"/>
        <v/>
      </c>
      <c r="C88" s="38" t="str">
        <f t="shared" si="16"/>
        <v/>
      </c>
      <c r="D88" s="35"/>
      <c r="E88" s="37" t="str">
        <f t="shared" si="21"/>
        <v/>
      </c>
      <c r="F88" s="38" t="str">
        <f t="shared" si="17"/>
        <v/>
      </c>
      <c r="G88" s="35"/>
      <c r="H88" s="37" t="str">
        <f t="shared" si="22"/>
        <v/>
      </c>
      <c r="I88" s="38" t="str">
        <f t="shared" si="18"/>
        <v/>
      </c>
      <c r="J88" s="35"/>
      <c r="K88" s="37" t="str">
        <f t="shared" si="23"/>
        <v/>
      </c>
      <c r="L88" s="38" t="str">
        <f t="shared" si="19"/>
        <v/>
      </c>
      <c r="M88" s="35"/>
    </row>
    <row r="89" spans="1:14" ht="20.100000000000001" customHeight="1" x14ac:dyDescent="0.25">
      <c r="A89" s="27"/>
      <c r="B89" s="37" t="str">
        <f t="shared" si="20"/>
        <v/>
      </c>
      <c r="C89" s="38" t="str">
        <f t="shared" si="16"/>
        <v/>
      </c>
      <c r="D89" s="35"/>
      <c r="E89" s="37" t="str">
        <f t="shared" si="21"/>
        <v/>
      </c>
      <c r="F89" s="38" t="str">
        <f t="shared" si="17"/>
        <v/>
      </c>
      <c r="G89" s="35"/>
      <c r="H89" s="37" t="str">
        <f t="shared" si="22"/>
        <v/>
      </c>
      <c r="I89" s="38" t="str">
        <f t="shared" si="18"/>
        <v/>
      </c>
      <c r="J89" s="35"/>
      <c r="K89" s="37" t="str">
        <f t="shared" si="23"/>
        <v/>
      </c>
      <c r="L89" s="38" t="str">
        <f t="shared" si="19"/>
        <v/>
      </c>
      <c r="M89" s="35"/>
    </row>
    <row r="90" spans="1:14" ht="20.100000000000001" customHeight="1" x14ac:dyDescent="0.25">
      <c r="A90" s="27"/>
      <c r="B90" s="37" t="str">
        <f t="shared" si="20"/>
        <v/>
      </c>
      <c r="C90" s="38" t="str">
        <f t="shared" si="16"/>
        <v/>
      </c>
      <c r="D90" s="35"/>
      <c r="E90" s="37" t="str">
        <f t="shared" si="21"/>
        <v/>
      </c>
      <c r="F90" s="38" t="str">
        <f t="shared" si="17"/>
        <v/>
      </c>
      <c r="G90" s="35"/>
      <c r="H90" s="37" t="str">
        <f t="shared" si="22"/>
        <v/>
      </c>
      <c r="I90" s="38" t="str">
        <f t="shared" si="18"/>
        <v/>
      </c>
      <c r="J90" s="35"/>
      <c r="K90" s="37" t="str">
        <f t="shared" si="23"/>
        <v/>
      </c>
      <c r="L90" s="38" t="str">
        <f t="shared" si="19"/>
        <v/>
      </c>
      <c r="M90" s="35"/>
    </row>
    <row r="91" spans="1:14" ht="20.100000000000001" customHeight="1" x14ac:dyDescent="0.25">
      <c r="A91" s="27"/>
      <c r="B91" s="37" t="str">
        <f t="shared" si="20"/>
        <v/>
      </c>
      <c r="C91" s="38" t="str">
        <f t="shared" si="16"/>
        <v/>
      </c>
      <c r="D91" s="35"/>
      <c r="E91" s="37" t="str">
        <f t="shared" si="21"/>
        <v/>
      </c>
      <c r="F91" s="38" t="str">
        <f t="shared" si="17"/>
        <v/>
      </c>
      <c r="G91" s="35"/>
      <c r="H91" s="37" t="str">
        <f t="shared" si="22"/>
        <v/>
      </c>
      <c r="I91" s="38" t="str">
        <f t="shared" si="18"/>
        <v/>
      </c>
      <c r="J91" s="35"/>
      <c r="K91" s="37" t="str">
        <f t="shared" si="23"/>
        <v/>
      </c>
      <c r="L91" s="38" t="str">
        <f t="shared" si="19"/>
        <v/>
      </c>
      <c r="M91" s="35"/>
    </row>
    <row r="92" spans="1:14" ht="20.100000000000001" customHeight="1" x14ac:dyDescent="0.25">
      <c r="A92" s="27"/>
      <c r="B92" s="37" t="str">
        <f t="shared" si="20"/>
        <v/>
      </c>
      <c r="C92" s="38" t="str">
        <f t="shared" si="16"/>
        <v/>
      </c>
      <c r="D92" s="35"/>
      <c r="E92" s="37" t="str">
        <f t="shared" si="21"/>
        <v/>
      </c>
      <c r="F92" s="38" t="str">
        <f t="shared" si="17"/>
        <v/>
      </c>
      <c r="G92" s="35"/>
      <c r="H92" s="37" t="str">
        <f t="shared" si="22"/>
        <v/>
      </c>
      <c r="I92" s="38" t="str">
        <f t="shared" si="18"/>
        <v/>
      </c>
      <c r="J92" s="35"/>
      <c r="K92" s="37" t="str">
        <f t="shared" si="23"/>
        <v/>
      </c>
      <c r="L92" s="38" t="str">
        <f t="shared" si="19"/>
        <v/>
      </c>
      <c r="M92" s="35"/>
    </row>
    <row r="93" spans="1:14" ht="20.100000000000001" customHeight="1" x14ac:dyDescent="0.25">
      <c r="A93" s="27"/>
      <c r="B93" s="37" t="str">
        <f t="shared" si="20"/>
        <v/>
      </c>
      <c r="C93" s="38" t="str">
        <f t="shared" si="16"/>
        <v/>
      </c>
      <c r="D93" s="35"/>
      <c r="E93" s="37" t="str">
        <f t="shared" si="21"/>
        <v/>
      </c>
      <c r="F93" s="38" t="str">
        <f t="shared" si="17"/>
        <v/>
      </c>
      <c r="G93" s="35"/>
      <c r="H93" s="37" t="str">
        <f t="shared" si="22"/>
        <v/>
      </c>
      <c r="I93" s="38" t="str">
        <f t="shared" si="18"/>
        <v/>
      </c>
      <c r="J93" s="35"/>
      <c r="K93" s="37" t="str">
        <f t="shared" si="23"/>
        <v/>
      </c>
      <c r="L93" s="38" t="str">
        <f t="shared" si="19"/>
        <v/>
      </c>
      <c r="M93" s="35"/>
    </row>
    <row r="94" spans="1:14" ht="20.100000000000001" customHeight="1" x14ac:dyDescent="0.25">
      <c r="A94" s="27"/>
      <c r="B94" s="37" t="str">
        <f t="shared" si="20"/>
        <v/>
      </c>
      <c r="C94" s="38" t="str">
        <f t="shared" si="16"/>
        <v/>
      </c>
      <c r="D94" s="35"/>
      <c r="E94" s="37" t="str">
        <f t="shared" si="21"/>
        <v/>
      </c>
      <c r="F94" s="38" t="str">
        <f t="shared" si="17"/>
        <v/>
      </c>
      <c r="G94" s="35"/>
      <c r="H94" s="37" t="str">
        <f t="shared" si="22"/>
        <v/>
      </c>
      <c r="I94" s="38" t="str">
        <f t="shared" si="18"/>
        <v/>
      </c>
      <c r="J94" s="35"/>
      <c r="K94" s="37" t="str">
        <f t="shared" si="23"/>
        <v/>
      </c>
      <c r="L94" s="38" t="str">
        <f t="shared" si="19"/>
        <v/>
      </c>
      <c r="M94" s="35"/>
    </row>
    <row r="95" spans="1:14" ht="20.100000000000001" customHeight="1" x14ac:dyDescent="0.25">
      <c r="A95" s="27"/>
      <c r="B95" s="37" t="str">
        <f t="shared" si="20"/>
        <v/>
      </c>
      <c r="C95" s="38" t="str">
        <f t="shared" si="16"/>
        <v/>
      </c>
      <c r="D95" s="35"/>
      <c r="E95" s="37" t="str">
        <f t="shared" si="21"/>
        <v/>
      </c>
      <c r="F95" s="38" t="str">
        <f t="shared" si="17"/>
        <v/>
      </c>
      <c r="G95" s="35"/>
      <c r="H95" s="37" t="str">
        <f t="shared" si="22"/>
        <v/>
      </c>
      <c r="I95" s="38" t="str">
        <f t="shared" si="18"/>
        <v/>
      </c>
      <c r="J95" s="35"/>
      <c r="K95" s="37" t="str">
        <f t="shared" si="23"/>
        <v/>
      </c>
      <c r="L95" s="38" t="str">
        <f t="shared" si="19"/>
        <v/>
      </c>
      <c r="M95" s="35"/>
    </row>
    <row r="96" spans="1:14" ht="20.100000000000001" customHeight="1" x14ac:dyDescent="0.25">
      <c r="A96" s="27"/>
      <c r="B96" s="37" t="str">
        <f t="shared" si="20"/>
        <v/>
      </c>
      <c r="C96" s="38" t="str">
        <f t="shared" si="16"/>
        <v/>
      </c>
      <c r="D96" s="35"/>
      <c r="E96" s="37" t="str">
        <f t="shared" si="21"/>
        <v/>
      </c>
      <c r="F96" s="38" t="str">
        <f t="shared" si="17"/>
        <v/>
      </c>
      <c r="G96" s="35"/>
      <c r="H96" s="37" t="str">
        <f t="shared" si="22"/>
        <v/>
      </c>
      <c r="I96" s="38" t="str">
        <f t="shared" si="18"/>
        <v/>
      </c>
      <c r="J96" s="35"/>
      <c r="K96" s="37" t="str">
        <f t="shared" si="23"/>
        <v/>
      </c>
      <c r="L96" s="38" t="str">
        <f t="shared" si="19"/>
        <v/>
      </c>
      <c r="M96" s="35"/>
    </row>
    <row r="97" spans="1:13" ht="20.100000000000001" customHeight="1" x14ac:dyDescent="0.25">
      <c r="A97" s="27"/>
      <c r="B97" s="37" t="str">
        <f t="shared" si="20"/>
        <v/>
      </c>
      <c r="C97" s="38" t="str">
        <f t="shared" si="16"/>
        <v/>
      </c>
      <c r="D97" s="35"/>
      <c r="E97" s="37" t="str">
        <f t="shared" si="21"/>
        <v/>
      </c>
      <c r="F97" s="38" t="str">
        <f t="shared" si="17"/>
        <v/>
      </c>
      <c r="G97" s="35"/>
      <c r="H97" s="37" t="str">
        <f t="shared" si="22"/>
        <v/>
      </c>
      <c r="I97" s="38" t="str">
        <f t="shared" si="18"/>
        <v/>
      </c>
      <c r="J97" s="35"/>
      <c r="K97" s="37" t="str">
        <f t="shared" si="23"/>
        <v/>
      </c>
      <c r="L97" s="38" t="str">
        <f t="shared" si="19"/>
        <v/>
      </c>
      <c r="M97" s="35"/>
    </row>
    <row r="98" spans="1:13" ht="20.100000000000001" customHeight="1" x14ac:dyDescent="0.25">
      <c r="A98" s="27"/>
      <c r="B98" s="37" t="str">
        <f t="shared" si="20"/>
        <v/>
      </c>
      <c r="C98" s="38" t="str">
        <f t="shared" si="16"/>
        <v/>
      </c>
      <c r="D98" s="35"/>
      <c r="E98" s="37" t="str">
        <f t="shared" si="21"/>
        <v/>
      </c>
      <c r="F98" s="38" t="str">
        <f t="shared" si="17"/>
        <v/>
      </c>
      <c r="G98" s="35"/>
      <c r="H98" s="37" t="str">
        <f t="shared" si="22"/>
        <v/>
      </c>
      <c r="I98" s="38" t="str">
        <f t="shared" si="18"/>
        <v/>
      </c>
      <c r="J98" s="35"/>
      <c r="K98" s="37" t="str">
        <f t="shared" si="23"/>
        <v/>
      </c>
      <c r="L98" s="38" t="str">
        <f t="shared" si="19"/>
        <v/>
      </c>
      <c r="M98" s="35"/>
    </row>
    <row r="99" spans="1:13" ht="20.100000000000001" customHeight="1" x14ac:dyDescent="0.25">
      <c r="A99" s="27"/>
      <c r="B99" s="37" t="str">
        <f t="shared" si="20"/>
        <v/>
      </c>
      <c r="C99" s="38" t="str">
        <f t="shared" si="16"/>
        <v/>
      </c>
      <c r="D99" s="35"/>
      <c r="E99" s="37" t="str">
        <f t="shared" si="21"/>
        <v/>
      </c>
      <c r="F99" s="38" t="str">
        <f t="shared" si="17"/>
        <v/>
      </c>
      <c r="G99" s="35"/>
      <c r="H99" s="37" t="str">
        <f t="shared" si="22"/>
        <v/>
      </c>
      <c r="I99" s="38" t="str">
        <f t="shared" si="18"/>
        <v/>
      </c>
      <c r="J99" s="35"/>
      <c r="K99" s="37" t="str">
        <f t="shared" si="23"/>
        <v/>
      </c>
      <c r="L99" s="38" t="str">
        <f t="shared" si="19"/>
        <v/>
      </c>
      <c r="M99" s="35"/>
    </row>
    <row r="100" spans="1:13" ht="20.100000000000001" customHeight="1" x14ac:dyDescent="0.25">
      <c r="A100" s="27"/>
      <c r="B100" s="37" t="str">
        <f t="shared" si="20"/>
        <v/>
      </c>
      <c r="C100" s="38" t="str">
        <f t="shared" si="16"/>
        <v/>
      </c>
      <c r="D100" s="35"/>
      <c r="E100" s="37" t="str">
        <f t="shared" si="21"/>
        <v/>
      </c>
      <c r="F100" s="38" t="str">
        <f t="shared" si="17"/>
        <v/>
      </c>
      <c r="G100" s="35"/>
      <c r="H100" s="37" t="str">
        <f t="shared" si="22"/>
        <v/>
      </c>
      <c r="I100" s="38" t="str">
        <f t="shared" si="18"/>
        <v/>
      </c>
      <c r="J100" s="35"/>
      <c r="K100" s="37" t="str">
        <f t="shared" si="23"/>
        <v/>
      </c>
      <c r="L100" s="38" t="str">
        <f t="shared" si="19"/>
        <v/>
      </c>
      <c r="M100" s="35"/>
    </row>
    <row r="101" spans="1:13" ht="20.100000000000001" customHeight="1" x14ac:dyDescent="0.25">
      <c r="A101" s="27"/>
      <c r="B101" s="37" t="str">
        <f t="shared" si="20"/>
        <v/>
      </c>
      <c r="C101" s="38" t="str">
        <f t="shared" si="16"/>
        <v/>
      </c>
      <c r="D101" s="35"/>
      <c r="E101" s="37" t="str">
        <f t="shared" si="21"/>
        <v/>
      </c>
      <c r="F101" s="38" t="str">
        <f t="shared" si="17"/>
        <v/>
      </c>
      <c r="G101" s="35"/>
      <c r="H101" s="37" t="str">
        <f t="shared" si="22"/>
        <v/>
      </c>
      <c r="I101" s="38" t="str">
        <f t="shared" si="18"/>
        <v/>
      </c>
      <c r="J101" s="35"/>
      <c r="K101" s="37" t="str">
        <f t="shared" si="23"/>
        <v/>
      </c>
      <c r="L101" s="38" t="str">
        <f t="shared" si="19"/>
        <v/>
      </c>
      <c r="M101" s="35"/>
    </row>
    <row r="102" spans="1:13" ht="20.100000000000001" customHeight="1" x14ac:dyDescent="0.25">
      <c r="A102" s="27"/>
      <c r="B102" s="37" t="str">
        <f t="shared" si="20"/>
        <v/>
      </c>
      <c r="C102" s="38" t="str">
        <f t="shared" si="16"/>
        <v/>
      </c>
      <c r="D102" s="35"/>
      <c r="E102" s="37" t="str">
        <f t="shared" si="21"/>
        <v/>
      </c>
      <c r="F102" s="38" t="str">
        <f t="shared" si="17"/>
        <v/>
      </c>
      <c r="G102" s="35"/>
      <c r="H102" s="37" t="str">
        <f t="shared" si="22"/>
        <v/>
      </c>
      <c r="I102" s="38" t="str">
        <f t="shared" si="18"/>
        <v/>
      </c>
      <c r="J102" s="35"/>
      <c r="K102" s="37" t="str">
        <f t="shared" si="23"/>
        <v/>
      </c>
      <c r="L102" s="38" t="str">
        <f t="shared" si="19"/>
        <v/>
      </c>
      <c r="M102" s="35"/>
    </row>
    <row r="103" spans="1:13" ht="20.100000000000001" customHeight="1" x14ac:dyDescent="0.25">
      <c r="A103" s="27"/>
      <c r="B103" s="37" t="str">
        <f t="shared" si="20"/>
        <v/>
      </c>
      <c r="C103" s="38" t="str">
        <f t="shared" si="16"/>
        <v/>
      </c>
      <c r="D103" s="35"/>
      <c r="E103" s="37" t="str">
        <f t="shared" si="21"/>
        <v/>
      </c>
      <c r="F103" s="38" t="str">
        <f t="shared" si="17"/>
        <v/>
      </c>
      <c r="G103" s="35"/>
      <c r="H103" s="37" t="str">
        <f t="shared" si="22"/>
        <v/>
      </c>
      <c r="I103" s="38" t="str">
        <f t="shared" si="18"/>
        <v/>
      </c>
      <c r="J103" s="35"/>
      <c r="K103" s="37" t="str">
        <f t="shared" si="23"/>
        <v/>
      </c>
      <c r="L103" s="38" t="str">
        <f t="shared" si="19"/>
        <v/>
      </c>
      <c r="M103" s="35"/>
    </row>
    <row r="104" spans="1:13" ht="20.100000000000001" customHeight="1" x14ac:dyDescent="0.25">
      <c r="A104" s="27"/>
      <c r="B104" s="37" t="str">
        <f t="shared" si="20"/>
        <v/>
      </c>
      <c r="C104" s="38" t="str">
        <f t="shared" si="16"/>
        <v/>
      </c>
      <c r="D104" s="35"/>
      <c r="E104" s="37" t="str">
        <f t="shared" si="21"/>
        <v/>
      </c>
      <c r="F104" s="38" t="str">
        <f t="shared" si="17"/>
        <v/>
      </c>
      <c r="G104" s="35"/>
      <c r="H104" s="37" t="str">
        <f t="shared" si="22"/>
        <v/>
      </c>
      <c r="I104" s="38" t="str">
        <f t="shared" si="18"/>
        <v/>
      </c>
      <c r="J104" s="35"/>
      <c r="K104" s="37" t="str">
        <f t="shared" si="23"/>
        <v/>
      </c>
      <c r="L104" s="38" t="str">
        <f t="shared" si="19"/>
        <v/>
      </c>
      <c r="M104" s="35"/>
    </row>
    <row r="105" spans="1:13" ht="20.100000000000001" customHeight="1" x14ac:dyDescent="0.25">
      <c r="A105" s="27"/>
      <c r="B105" s="37" t="str">
        <f t="shared" si="20"/>
        <v/>
      </c>
      <c r="C105" s="38" t="str">
        <f t="shared" si="16"/>
        <v/>
      </c>
      <c r="D105" s="35"/>
      <c r="E105" s="37" t="str">
        <f t="shared" si="21"/>
        <v/>
      </c>
      <c r="F105" s="38" t="str">
        <f t="shared" si="17"/>
        <v/>
      </c>
      <c r="G105" s="35"/>
      <c r="H105" s="37" t="str">
        <f t="shared" si="22"/>
        <v/>
      </c>
      <c r="I105" s="38" t="str">
        <f t="shared" si="18"/>
        <v/>
      </c>
      <c r="J105" s="35"/>
      <c r="K105" s="37" t="str">
        <f t="shared" si="23"/>
        <v/>
      </c>
      <c r="L105" s="38" t="str">
        <f t="shared" si="19"/>
        <v/>
      </c>
      <c r="M105" s="35"/>
    </row>
    <row r="106" spans="1:13" ht="20.100000000000001" customHeight="1" x14ac:dyDescent="0.25">
      <c r="A106" s="27"/>
      <c r="B106" s="37" t="str">
        <f t="shared" si="20"/>
        <v/>
      </c>
      <c r="C106" s="38" t="str">
        <f t="shared" si="16"/>
        <v/>
      </c>
      <c r="D106" s="35"/>
      <c r="E106" s="37" t="str">
        <f t="shared" si="21"/>
        <v/>
      </c>
      <c r="F106" s="38" t="str">
        <f t="shared" si="17"/>
        <v/>
      </c>
      <c r="G106" s="35"/>
      <c r="H106" s="37" t="str">
        <f t="shared" si="22"/>
        <v/>
      </c>
      <c r="I106" s="38" t="str">
        <f t="shared" si="18"/>
        <v/>
      </c>
      <c r="J106" s="35"/>
      <c r="K106" s="37" t="str">
        <f t="shared" si="23"/>
        <v/>
      </c>
      <c r="L106" s="38" t="str">
        <f t="shared" si="19"/>
        <v/>
      </c>
      <c r="M106" s="35"/>
    </row>
    <row r="107" spans="1:13" ht="20.100000000000001" customHeight="1" x14ac:dyDescent="0.25">
      <c r="A107" s="27"/>
      <c r="B107" s="37" t="str">
        <f t="shared" si="20"/>
        <v/>
      </c>
      <c r="C107" s="38" t="str">
        <f t="shared" si="16"/>
        <v/>
      </c>
      <c r="D107" s="35"/>
      <c r="E107" s="37" t="str">
        <f t="shared" si="21"/>
        <v/>
      </c>
      <c r="F107" s="38" t="str">
        <f t="shared" si="17"/>
        <v/>
      </c>
      <c r="G107" s="35"/>
      <c r="H107" s="37" t="str">
        <f t="shared" si="22"/>
        <v/>
      </c>
      <c r="I107" s="38" t="str">
        <f t="shared" si="18"/>
        <v/>
      </c>
      <c r="J107" s="35"/>
      <c r="K107" s="37" t="str">
        <f t="shared" si="23"/>
        <v/>
      </c>
      <c r="L107" s="38" t="str">
        <f t="shared" si="19"/>
        <v/>
      </c>
      <c r="M107" s="35"/>
    </row>
    <row r="108" spans="1:13" ht="20.100000000000001" customHeight="1" x14ac:dyDescent="0.25">
      <c r="A108" s="27"/>
      <c r="B108" s="37" t="str">
        <f t="shared" si="20"/>
        <v/>
      </c>
      <c r="C108" s="38" t="str">
        <f t="shared" si="16"/>
        <v/>
      </c>
      <c r="D108" s="35"/>
      <c r="E108" s="37" t="str">
        <f t="shared" si="21"/>
        <v/>
      </c>
      <c r="F108" s="38" t="str">
        <f t="shared" si="17"/>
        <v/>
      </c>
      <c r="G108" s="35"/>
      <c r="H108" s="37" t="str">
        <f t="shared" si="22"/>
        <v/>
      </c>
      <c r="I108" s="38" t="str">
        <f t="shared" si="18"/>
        <v/>
      </c>
      <c r="J108" s="35"/>
      <c r="K108" s="37" t="str">
        <f t="shared" si="23"/>
        <v/>
      </c>
      <c r="L108" s="38" t="str">
        <f t="shared" si="19"/>
        <v/>
      </c>
      <c r="M108" s="35"/>
    </row>
    <row r="109" spans="1:13" ht="20.100000000000001" customHeight="1" x14ac:dyDescent="0.25">
      <c r="A109" s="27"/>
      <c r="B109" s="37" t="str">
        <f t="shared" si="20"/>
        <v/>
      </c>
      <c r="C109" s="38" t="str">
        <f t="shared" si="16"/>
        <v/>
      </c>
      <c r="D109" s="35"/>
      <c r="E109" s="37" t="str">
        <f t="shared" si="21"/>
        <v/>
      </c>
      <c r="F109" s="38" t="str">
        <f t="shared" si="17"/>
        <v/>
      </c>
      <c r="G109" s="35"/>
      <c r="H109" s="37" t="str">
        <f t="shared" si="22"/>
        <v/>
      </c>
      <c r="I109" s="38" t="str">
        <f t="shared" si="18"/>
        <v/>
      </c>
      <c r="J109" s="35"/>
      <c r="K109" s="37" t="str">
        <f t="shared" si="23"/>
        <v/>
      </c>
      <c r="L109" s="38" t="str">
        <f t="shared" si="19"/>
        <v/>
      </c>
      <c r="M109" s="35"/>
    </row>
    <row r="110" spans="1:13" ht="20.100000000000001" customHeight="1" x14ac:dyDescent="0.25">
      <c r="A110" s="27"/>
      <c r="B110" s="37" t="str">
        <f t="shared" si="20"/>
        <v/>
      </c>
      <c r="C110" s="38" t="str">
        <f t="shared" si="16"/>
        <v/>
      </c>
      <c r="D110" s="35"/>
      <c r="E110" s="37" t="str">
        <f t="shared" si="21"/>
        <v/>
      </c>
      <c r="F110" s="38" t="str">
        <f t="shared" si="17"/>
        <v/>
      </c>
      <c r="G110" s="35"/>
      <c r="H110" s="37" t="str">
        <f t="shared" si="22"/>
        <v/>
      </c>
      <c r="I110" s="38" t="str">
        <f t="shared" si="18"/>
        <v/>
      </c>
      <c r="J110" s="35"/>
      <c r="K110" s="37" t="str">
        <f t="shared" si="23"/>
        <v/>
      </c>
      <c r="L110" s="38" t="str">
        <f t="shared" si="19"/>
        <v/>
      </c>
      <c r="M110" s="35"/>
    </row>
    <row r="111" spans="1:13" ht="20.100000000000001" customHeight="1" x14ac:dyDescent="0.25">
      <c r="A111" s="27"/>
      <c r="B111" s="37" t="str">
        <f t="shared" si="20"/>
        <v/>
      </c>
      <c r="C111" s="38" t="str">
        <f t="shared" si="16"/>
        <v/>
      </c>
      <c r="D111" s="35"/>
      <c r="E111" s="37" t="str">
        <f t="shared" si="21"/>
        <v/>
      </c>
      <c r="F111" s="38" t="str">
        <f t="shared" si="17"/>
        <v/>
      </c>
      <c r="G111" s="35"/>
      <c r="H111" s="37" t="str">
        <f t="shared" si="22"/>
        <v/>
      </c>
      <c r="I111" s="38" t="str">
        <f t="shared" si="18"/>
        <v/>
      </c>
      <c r="J111" s="35"/>
      <c r="K111" s="37" t="str">
        <f t="shared" si="23"/>
        <v/>
      </c>
      <c r="L111" s="38" t="str">
        <f t="shared" si="19"/>
        <v/>
      </c>
      <c r="M111" s="35"/>
    </row>
    <row r="112" spans="1:13" ht="20.100000000000001" customHeight="1" x14ac:dyDescent="0.25">
      <c r="A112" s="27"/>
      <c r="B112" s="37" t="str">
        <f t="shared" si="20"/>
        <v/>
      </c>
      <c r="C112" s="38" t="str">
        <f t="shared" si="16"/>
        <v/>
      </c>
      <c r="D112" s="35"/>
      <c r="E112" s="37" t="str">
        <f t="shared" si="21"/>
        <v/>
      </c>
      <c r="F112" s="38" t="str">
        <f t="shared" si="17"/>
        <v/>
      </c>
      <c r="G112" s="35"/>
      <c r="H112" s="37" t="str">
        <f t="shared" si="22"/>
        <v/>
      </c>
      <c r="I112" s="38" t="str">
        <f t="shared" si="18"/>
        <v/>
      </c>
      <c r="J112" s="35"/>
      <c r="K112" s="37" t="str">
        <f t="shared" si="23"/>
        <v/>
      </c>
      <c r="L112" s="38" t="str">
        <f t="shared" si="19"/>
        <v/>
      </c>
      <c r="M112" s="35"/>
    </row>
    <row r="113" spans="1:13" ht="20.100000000000001" customHeight="1" x14ac:dyDescent="0.25">
      <c r="A113" s="27"/>
      <c r="B113" s="28"/>
      <c r="C113" s="28"/>
      <c r="D113" s="35"/>
      <c r="E113" s="37" t="str">
        <f t="shared" si="21"/>
        <v/>
      </c>
      <c r="F113" s="38" t="str">
        <f t="shared" si="17"/>
        <v/>
      </c>
      <c r="G113" s="35"/>
      <c r="H113" s="28"/>
      <c r="I113" s="28"/>
      <c r="J113" s="35"/>
      <c r="K113" s="37" t="str">
        <f t="shared" si="23"/>
        <v/>
      </c>
      <c r="L113" s="38" t="str">
        <f t="shared" si="19"/>
        <v/>
      </c>
      <c r="M113" s="35"/>
    </row>
    <row r="114" spans="1:13" ht="51.95" customHeight="1" x14ac:dyDescent="0.25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7"/>
    </row>
  </sheetData>
  <sheetProtection sheet="1" objects="1" scenarios="1" selectLockedCells="1"/>
  <mergeCells count="15">
    <mergeCell ref="B81:C81"/>
    <mergeCell ref="E81:F81"/>
    <mergeCell ref="H81:I81"/>
    <mergeCell ref="K81:L81"/>
    <mergeCell ref="F7:H7"/>
    <mergeCell ref="B13:C13"/>
    <mergeCell ref="E13:F13"/>
    <mergeCell ref="H13:I13"/>
    <mergeCell ref="K13:L13"/>
    <mergeCell ref="B47:C47"/>
    <mergeCell ref="E47:F47"/>
    <mergeCell ref="H47:I47"/>
    <mergeCell ref="K47:L47"/>
    <mergeCell ref="B11:L11"/>
    <mergeCell ref="B9:L9"/>
  </mergeCells>
  <conditionalFormatting sqref="E43">
    <cfRule type="expression" dxfId="10" priority="4">
      <formula>$E$43=""</formula>
    </cfRule>
  </conditionalFormatting>
  <conditionalFormatting sqref="F43">
    <cfRule type="expression" dxfId="9" priority="3">
      <formula>$E$43=""</formula>
    </cfRule>
  </conditionalFormatting>
  <conditionalFormatting sqref="B9:L9">
    <cfRule type="expression" dxfId="8" priority="1">
      <formula>AND($C$7&gt;0,$F$7&gt;0)</formula>
    </cfRule>
  </conditionalFormatting>
  <dataValidations count="3">
    <dataValidation type="whole" allowBlank="1" showInputMessage="1" showErrorMessage="1" error="Invalid year" prompt="Year to calculate" sqref="C10 C7">
      <formula1>1900</formula1>
      <formula2>9000</formula2>
    </dataValidation>
    <dataValidation type="list" allowBlank="1" showInputMessage="1" showErrorMessage="1" error="Invalid choice" prompt="Select appointment" sqref="F10:H10">
      <formula1>$N$2:$N$6</formula1>
    </dataValidation>
    <dataValidation type="list" allowBlank="1" showInputMessage="1" showErrorMessage="1" error="Invalid choice" prompt="Appointment type" sqref="F7:H7">
      <formula1>$N$2:$N$6</formula1>
    </dataValidation>
  </dataValidations>
  <pageMargins left="0.7" right="0.7" top="0.75" bottom="0.75" header="0.3" footer="0.3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2"/>
  <sheetViews>
    <sheetView showGridLines="0" showRowColHeaders="0" zoomScaleNormal="100" workbookViewId="0">
      <selection activeCell="C8" sqref="C8"/>
    </sheetView>
  </sheetViews>
  <sheetFormatPr defaultColWidth="9.140625" defaultRowHeight="30" customHeight="1" x14ac:dyDescent="0.25"/>
  <cols>
    <col min="1" max="2" width="25.7109375" style="8" customWidth="1"/>
    <col min="3" max="3" width="20.7109375" style="15" customWidth="1"/>
    <col min="4" max="4" width="15.7109375" style="15" customWidth="1"/>
    <col min="5" max="7" width="20.7109375" style="8" customWidth="1"/>
    <col min="8" max="8" width="25.7109375" style="8" customWidth="1"/>
    <col min="9" max="9" width="9.140625" style="8" customWidth="1"/>
    <col min="10" max="11" width="9.140625" style="8"/>
    <col min="12" max="12" width="12.7109375" style="8" bestFit="1" customWidth="1"/>
    <col min="13" max="13" width="12.7109375" style="8" customWidth="1"/>
    <col min="14" max="16384" width="9.140625" style="8"/>
  </cols>
  <sheetData>
    <row r="1" spans="1:13" ht="20.100000000000001" customHeight="1" x14ac:dyDescent="0.25">
      <c r="A1" s="25"/>
      <c r="B1" s="25"/>
      <c r="C1" s="24"/>
      <c r="D1" s="24"/>
      <c r="E1" s="25"/>
      <c r="F1" s="25"/>
      <c r="G1" s="25"/>
      <c r="H1" s="25"/>
    </row>
    <row r="2" spans="1:13" ht="39.950000000000003" customHeight="1" x14ac:dyDescent="0.25">
      <c r="A2" s="25"/>
      <c r="B2" s="25"/>
      <c r="C2" s="24"/>
      <c r="D2" s="24"/>
      <c r="E2" s="25"/>
      <c r="F2" s="25"/>
      <c r="G2" s="25"/>
      <c r="H2" s="25"/>
    </row>
    <row r="3" spans="1:13" ht="24.95" customHeight="1" x14ac:dyDescent="0.25">
      <c r="A3" s="25"/>
      <c r="B3" s="25"/>
      <c r="C3" s="24"/>
      <c r="D3" s="24"/>
      <c r="E3" s="25"/>
      <c r="F3" s="25"/>
      <c r="G3" s="25"/>
      <c r="H3" s="25"/>
    </row>
    <row r="4" spans="1:13" s="1" customFormat="1" ht="30" customHeight="1" x14ac:dyDescent="0.25">
      <c r="A4" s="18" t="s">
        <v>11</v>
      </c>
      <c r="B4" s="18"/>
      <c r="C4" s="18"/>
      <c r="D4" s="18"/>
      <c r="E4" s="18"/>
      <c r="F4" s="18"/>
      <c r="G4" s="18"/>
      <c r="H4" s="18"/>
    </row>
    <row r="5" spans="1:13" ht="30" customHeight="1" x14ac:dyDescent="0.25">
      <c r="A5" s="4"/>
      <c r="B5" s="3"/>
      <c r="C5" s="2"/>
      <c r="D5" s="7"/>
      <c r="E5" s="4"/>
      <c r="F5" s="4"/>
      <c r="G5" s="4"/>
      <c r="H5" s="4"/>
    </row>
    <row r="6" spans="1:13" ht="30" customHeight="1" x14ac:dyDescent="0.25">
      <c r="A6" s="4"/>
      <c r="B6" s="5" t="s">
        <v>0</v>
      </c>
      <c r="C6" s="6">
        <f ca="1">TODAY()</f>
        <v>44119</v>
      </c>
      <c r="D6" s="9"/>
      <c r="E6" s="120" t="s">
        <v>1</v>
      </c>
      <c r="F6" s="120"/>
      <c r="G6" s="120"/>
      <c r="H6" s="4"/>
      <c r="M6" s="10"/>
    </row>
    <row r="7" spans="1:13" ht="30" customHeight="1" thickBot="1" x14ac:dyDescent="0.3">
      <c r="A7" s="4"/>
      <c r="B7" s="3"/>
      <c r="C7" s="2"/>
      <c r="D7" s="7"/>
      <c r="E7" s="11" t="s">
        <v>3</v>
      </c>
      <c r="F7" s="11" t="s">
        <v>4</v>
      </c>
      <c r="G7" s="11" t="s">
        <v>5</v>
      </c>
      <c r="H7" s="4"/>
      <c r="I7" s="12"/>
      <c r="M7" s="10"/>
    </row>
    <row r="8" spans="1:13" ht="30" customHeight="1" thickBot="1" x14ac:dyDescent="0.3">
      <c r="A8" s="4"/>
      <c r="B8" s="5" t="s">
        <v>2</v>
      </c>
      <c r="C8" s="19"/>
      <c r="D8" s="9"/>
      <c r="E8" s="13" t="str">
        <f ca="1">IF($C$8&gt;$C$6,"UNBORN",IF($C$8&gt;0,DATEDIF($C$8,$C$6,"Y"),""))</f>
        <v/>
      </c>
      <c r="F8" s="13" t="str">
        <f ca="1">IF($C$8&gt;$C$6,"UNBORN",IF($C$8&gt;0,DATEDIF($C$8,$C$6,"YM"),""))</f>
        <v/>
      </c>
      <c r="G8" s="13" t="str">
        <f ca="1">IF($C$8&gt;$C$6,"UNBORN",IF($C$8&gt;0,IF(DATEDIF($C$8,$C$6,"MD")&lt;0,0,DATEDIF($C$8,$C$6,"MD")),""))</f>
        <v/>
      </c>
      <c r="H8" s="4"/>
      <c r="M8" s="10"/>
    </row>
    <row r="9" spans="1:13" ht="39.950000000000003" customHeight="1" x14ac:dyDescent="0.25">
      <c r="A9" s="4"/>
      <c r="B9" s="4"/>
      <c r="C9" s="4"/>
      <c r="D9" s="7"/>
      <c r="E9" s="23"/>
      <c r="F9" s="23" t="s">
        <v>10</v>
      </c>
      <c r="G9" s="23">
        <f>IF(C8&gt;0,DATEDIF($C$8,$C$6,"D"),0)</f>
        <v>0</v>
      </c>
      <c r="H9" s="4"/>
      <c r="M9" s="10"/>
    </row>
    <row r="10" spans="1:13" s="1" customFormat="1" ht="30" customHeight="1" x14ac:dyDescent="0.25">
      <c r="A10" s="26" t="s">
        <v>6</v>
      </c>
      <c r="B10" s="20"/>
      <c r="C10" s="20"/>
      <c r="D10" s="20"/>
      <c r="E10" s="20"/>
      <c r="F10" s="20"/>
      <c r="G10" s="20"/>
      <c r="H10" s="20"/>
    </row>
    <row r="11" spans="1:13" ht="30" customHeight="1" x14ac:dyDescent="0.25">
      <c r="A11" s="14"/>
      <c r="B11" s="4"/>
      <c r="C11" s="4"/>
      <c r="D11" s="23" t="s">
        <v>5</v>
      </c>
      <c r="E11" s="4"/>
      <c r="F11" s="4"/>
      <c r="G11" s="4"/>
      <c r="H11" s="4"/>
      <c r="M11" s="10"/>
    </row>
    <row r="12" spans="1:13" s="15" customFormat="1" ht="30" customHeight="1" x14ac:dyDescent="0.25">
      <c r="A12" s="7"/>
      <c r="B12" s="24"/>
      <c r="C12" s="17" t="s">
        <v>34</v>
      </c>
      <c r="D12" s="22">
        <v>56</v>
      </c>
      <c r="E12" s="17"/>
      <c r="F12" s="5" t="s">
        <v>7</v>
      </c>
      <c r="G12" s="6" t="str">
        <f>IF(ISERROR(H12),"",IF(H12&gt;0,H12,""))</f>
        <v/>
      </c>
      <c r="H12" s="21">
        <f>IF($C$8&gt;0,$C$8+56,0)</f>
        <v>0</v>
      </c>
      <c r="M12" s="16"/>
    </row>
    <row r="13" spans="1:13" s="15" customFormat="1" ht="30" customHeight="1" x14ac:dyDescent="0.25">
      <c r="A13" s="7"/>
      <c r="B13" s="7"/>
      <c r="C13" s="7"/>
      <c r="D13" s="22">
        <v>84</v>
      </c>
      <c r="E13" s="17"/>
      <c r="F13" s="5" t="s">
        <v>25</v>
      </c>
      <c r="G13" s="6" t="str">
        <f>IF(ISERROR(H13),"",IF(H13&gt;0,H13,""))</f>
        <v/>
      </c>
      <c r="H13" s="21">
        <f>IF($C$8&gt;0,$C$8+84,0)</f>
        <v>0</v>
      </c>
      <c r="M13" s="16"/>
    </row>
    <row r="14" spans="1:13" s="15" customFormat="1" ht="30" customHeight="1" x14ac:dyDescent="0.25">
      <c r="A14" s="7"/>
      <c r="B14" s="7"/>
      <c r="C14" s="7"/>
      <c r="D14" s="22">
        <v>112</v>
      </c>
      <c r="E14" s="17"/>
      <c r="F14" s="5" t="s">
        <v>32</v>
      </c>
      <c r="G14" s="6" t="str">
        <f>IF(ISERROR(H14),"",IF(H14&gt;0,H14,""))</f>
        <v/>
      </c>
      <c r="H14" s="21">
        <f>IF($C$8&gt;0,$C$8+112,0)</f>
        <v>0</v>
      </c>
      <c r="M14" s="16"/>
    </row>
    <row r="15" spans="1:13" s="15" customFormat="1" ht="30" customHeight="1" x14ac:dyDescent="0.25">
      <c r="A15" s="7"/>
      <c r="B15" s="7"/>
      <c r="C15" s="7"/>
      <c r="D15" s="22">
        <f>IF($H15=0,0,DATEDIF($C8,$G15,"D"))</f>
        <v>0</v>
      </c>
      <c r="E15" s="17"/>
      <c r="F15" s="5" t="s">
        <v>8</v>
      </c>
      <c r="G15" s="6" t="str">
        <f>IF(ISERROR(H15),"",IF(H15&gt;0,H15,""))</f>
        <v/>
      </c>
      <c r="H15" s="21">
        <f>IF($C$8&gt;0,DATE(YEAR($C$8)+1,MONTH($C$8),DAY($C$8)),0)</f>
        <v>0</v>
      </c>
      <c r="M15" s="16"/>
    </row>
    <row r="16" spans="1:13" s="15" customFormat="1" ht="30" customHeight="1" x14ac:dyDescent="0.25">
      <c r="A16" s="7"/>
      <c r="B16" s="7"/>
      <c r="C16" s="7"/>
      <c r="D16" s="22">
        <f>IF($H16=0,0,DATEDIF($C8,$G16,"D"))</f>
        <v>0</v>
      </c>
      <c r="E16" s="17"/>
      <c r="F16" s="5" t="s">
        <v>9</v>
      </c>
      <c r="G16" s="6" t="str">
        <f>IF(ISERROR(H16),"",IF(H16&gt;0,H16,""))</f>
        <v/>
      </c>
      <c r="H16" s="21">
        <f>IF($C$8&gt;0,DATE(YEAR($C$8)+3,MONTH($C$8)+4,DAY($C$8)),0)</f>
        <v>0</v>
      </c>
      <c r="M16" s="16"/>
    </row>
    <row r="17" spans="1:13" ht="35.1" customHeight="1" x14ac:dyDescent="0.25">
      <c r="A17" s="4"/>
      <c r="B17" s="4"/>
      <c r="C17" s="7"/>
      <c r="D17" s="22"/>
      <c r="E17" s="7"/>
      <c r="F17" s="4"/>
      <c r="G17" s="4"/>
      <c r="H17" s="4"/>
      <c r="M17" s="10"/>
    </row>
    <row r="18" spans="1:13" ht="30" customHeight="1" x14ac:dyDescent="0.25">
      <c r="A18" s="121" t="str">
        <f>UPPER("Please note    -    the calculated appointment dates are the earliest due dates based on the D.O.B.    Please ensure that the correct period between immunisations is given.")</f>
        <v>PLEASE NOTE    -    THE CALCULATED APPOINTMENT DATES ARE THE EARLIEST DUE DATES BASED ON THE D.O.B.    PLEASE ENSURE THAT THE CORRECT PERIOD BETWEEN IMMUNISATIONS IS GIVEN.</v>
      </c>
      <c r="B18" s="121"/>
      <c r="C18" s="121"/>
      <c r="D18" s="121"/>
      <c r="E18" s="121"/>
      <c r="F18" s="121"/>
      <c r="G18" s="121"/>
      <c r="H18" s="121"/>
      <c r="M18" s="10"/>
    </row>
    <row r="19" spans="1:13" ht="30" customHeight="1" x14ac:dyDescent="0.25">
      <c r="M19" s="10"/>
    </row>
    <row r="20" spans="1:13" ht="30" customHeight="1" x14ac:dyDescent="0.25">
      <c r="M20" s="10"/>
    </row>
    <row r="21" spans="1:13" ht="30" customHeight="1" x14ac:dyDescent="0.25">
      <c r="M21" s="10"/>
    </row>
    <row r="22" spans="1:13" ht="30" customHeight="1" x14ac:dyDescent="0.25">
      <c r="M22" s="10"/>
    </row>
  </sheetData>
  <sheetProtection sheet="1" objects="1" scenarios="1" selectLockedCells="1"/>
  <mergeCells count="2">
    <mergeCell ref="E6:G6"/>
    <mergeCell ref="A18:H18"/>
  </mergeCells>
  <conditionalFormatting sqref="G12">
    <cfRule type="expression" dxfId="7" priority="10">
      <formula>$G$9&gt;$D$12</formula>
    </cfRule>
  </conditionalFormatting>
  <conditionalFormatting sqref="G13">
    <cfRule type="expression" dxfId="6" priority="9">
      <formula>$G$9&gt;$D$13</formula>
    </cfRule>
  </conditionalFormatting>
  <conditionalFormatting sqref="G15">
    <cfRule type="expression" dxfId="5" priority="3">
      <formula>$G$9&gt;$D$15</formula>
    </cfRule>
  </conditionalFormatting>
  <conditionalFormatting sqref="G16">
    <cfRule type="expression" dxfId="4" priority="2">
      <formula>$G$9&gt;$D$16</formula>
    </cfRule>
  </conditionalFormatting>
  <conditionalFormatting sqref="G14">
    <cfRule type="expression" dxfId="3" priority="7">
      <formula>$G$9&gt;$D$14</formula>
    </cfRule>
  </conditionalFormatting>
  <conditionalFormatting sqref="A18:H18">
    <cfRule type="expression" dxfId="2" priority="1">
      <formula>$C$8&gt;0</formula>
    </cfRule>
  </conditionalFormatting>
  <dataValidations count="1">
    <dataValidation type="date" allowBlank="1" showInputMessage="1" showErrorMessage="1" error="Invalid date" prompt="Date of Birth" sqref="C8">
      <formula1>1</formula1>
      <formula2>2593588</formula2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26"/>
  <sheetViews>
    <sheetView showGridLines="0" showRowColHeaders="0" zoomScaleNormal="100" workbookViewId="0">
      <selection activeCell="D8" sqref="D8"/>
    </sheetView>
  </sheetViews>
  <sheetFormatPr defaultColWidth="9.140625" defaultRowHeight="30" customHeight="1" x14ac:dyDescent="0.25"/>
  <cols>
    <col min="1" max="1" width="15.7109375" style="66" customWidth="1"/>
    <col min="2" max="2" width="25.7109375" style="66" customWidth="1"/>
    <col min="3" max="3" width="20.7109375" style="74" customWidth="1"/>
    <col min="4" max="4" width="19.28515625" style="74" customWidth="1"/>
    <col min="5" max="6" width="13.28515625" style="74" customWidth="1"/>
    <col min="7" max="9" width="20.7109375" style="66" customWidth="1"/>
    <col min="10" max="10" width="18.42578125" style="66" customWidth="1"/>
    <col min="11" max="11" width="6.7109375" style="64" customWidth="1"/>
    <col min="12" max="12" width="14.85546875" style="64" customWidth="1"/>
    <col min="13" max="13" width="9.140625" style="67"/>
    <col min="14" max="14" width="9.140625" style="66"/>
    <col min="15" max="15" width="12.7109375" style="66" bestFit="1" customWidth="1"/>
    <col min="16" max="16" width="12.7109375" style="66" customWidth="1"/>
    <col min="17" max="16384" width="9.140625" style="66"/>
  </cols>
  <sheetData>
    <row r="1" spans="1:20" ht="20.100000000000001" customHeight="1" x14ac:dyDescent="0.25">
      <c r="A1" s="4"/>
      <c r="B1" s="4"/>
      <c r="C1" s="7"/>
      <c r="D1" s="7"/>
      <c r="E1" s="7"/>
      <c r="F1" s="7"/>
      <c r="G1" s="4"/>
      <c r="H1" s="4"/>
      <c r="I1" s="4"/>
      <c r="J1" s="4"/>
      <c r="M1" s="65"/>
    </row>
    <row r="2" spans="1:20" ht="39.950000000000003" customHeight="1" x14ac:dyDescent="0.25">
      <c r="A2" s="4"/>
      <c r="B2" s="4"/>
      <c r="C2" s="7"/>
      <c r="D2" s="7"/>
      <c r="E2" s="7"/>
      <c r="F2" s="7"/>
      <c r="G2" s="4"/>
      <c r="H2" s="4"/>
      <c r="I2" s="4"/>
      <c r="J2" s="4"/>
    </row>
    <row r="3" spans="1:20" ht="24.95" customHeight="1" x14ac:dyDescent="0.25">
      <c r="A3" s="4"/>
      <c r="B3" s="4"/>
      <c r="C3" s="7"/>
      <c r="D3" s="7"/>
      <c r="E3" s="7"/>
      <c r="F3" s="7"/>
      <c r="G3" s="4"/>
      <c r="H3" s="4"/>
      <c r="I3" s="4"/>
      <c r="J3" s="4"/>
    </row>
    <row r="4" spans="1:20" s="71" customFormat="1" ht="30" customHeight="1" x14ac:dyDescent="0.25">
      <c r="A4" s="18" t="s">
        <v>38</v>
      </c>
      <c r="B4" s="18"/>
      <c r="C4" s="18"/>
      <c r="D4" s="18"/>
      <c r="E4" s="18"/>
      <c r="F4" s="18" t="s">
        <v>54</v>
      </c>
      <c r="G4" s="18"/>
      <c r="H4" s="18"/>
      <c r="I4" s="18"/>
      <c r="J4" s="18"/>
      <c r="K4" s="68"/>
      <c r="L4" s="69" t="s">
        <v>46</v>
      </c>
      <c r="M4" s="70"/>
      <c r="N4" s="66"/>
      <c r="O4" s="66"/>
      <c r="P4" s="66"/>
      <c r="Q4" s="66"/>
      <c r="R4" s="66"/>
      <c r="S4" s="66"/>
      <c r="T4" s="66"/>
    </row>
    <row r="5" spans="1:20" s="71" customFormat="1" ht="30" customHeight="1" thickBo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68"/>
      <c r="L5" s="124" t="s">
        <v>45</v>
      </c>
      <c r="M5" s="124"/>
      <c r="N5" s="124"/>
      <c r="O5" s="124"/>
      <c r="P5" s="124"/>
      <c r="Q5" s="124"/>
      <c r="R5" s="124"/>
      <c r="S5" s="124"/>
      <c r="T5" s="124"/>
    </row>
    <row r="6" spans="1:20" s="71" customFormat="1" ht="30" customHeight="1" thickBot="1" x14ac:dyDescent="0.3">
      <c r="A6" s="50"/>
      <c r="B6" s="50"/>
      <c r="C6" s="63" t="s">
        <v>0</v>
      </c>
      <c r="D6" s="6">
        <f ca="1">TODAY()</f>
        <v>44119</v>
      </c>
      <c r="E6" s="57"/>
      <c r="F6" s="55"/>
      <c r="G6" s="50"/>
      <c r="H6" s="63" t="s">
        <v>55</v>
      </c>
      <c r="I6" s="72"/>
      <c r="J6" s="50"/>
      <c r="K6" s="68"/>
      <c r="L6" s="77" t="s">
        <v>44</v>
      </c>
      <c r="M6" s="77"/>
      <c r="N6" s="77"/>
      <c r="O6" s="77"/>
      <c r="P6" s="77"/>
      <c r="Q6" s="77"/>
      <c r="R6" s="77"/>
      <c r="S6" s="77"/>
      <c r="T6" s="77"/>
    </row>
    <row r="7" spans="1:20" s="71" customFormat="1" ht="15" customHeight="1" thickBot="1" x14ac:dyDescent="0.3">
      <c r="A7" s="50"/>
      <c r="B7" s="50"/>
      <c r="C7" s="62"/>
      <c r="D7" s="50"/>
      <c r="E7" s="58"/>
      <c r="F7" s="55"/>
      <c r="G7" s="50"/>
      <c r="H7" s="62"/>
      <c r="I7" s="3"/>
      <c r="J7" s="50"/>
      <c r="K7" s="68"/>
      <c r="L7" s="68"/>
      <c r="M7" s="67"/>
    </row>
    <row r="8" spans="1:20" s="71" customFormat="1" ht="30" customHeight="1" thickBot="1" x14ac:dyDescent="0.3">
      <c r="A8" s="50"/>
      <c r="B8" s="50"/>
      <c r="C8" s="63" t="s">
        <v>2</v>
      </c>
      <c r="D8" s="73"/>
      <c r="E8" s="58"/>
      <c r="F8" s="55"/>
      <c r="G8" s="50"/>
      <c r="H8" s="63" t="s">
        <v>37</v>
      </c>
      <c r="I8" s="73"/>
      <c r="J8" s="50"/>
      <c r="K8" s="68"/>
      <c r="L8" s="68"/>
      <c r="M8" s="67"/>
    </row>
    <row r="9" spans="1:20" s="71" customFormat="1" ht="20.100000000000001" customHeight="1" x14ac:dyDescent="0.25">
      <c r="A9" s="50"/>
      <c r="B9" s="50"/>
      <c r="C9" s="50"/>
      <c r="D9" s="50"/>
      <c r="E9" s="58"/>
      <c r="F9" s="55"/>
      <c r="G9" s="50"/>
      <c r="H9" s="50"/>
      <c r="I9" s="50"/>
      <c r="J9" s="50"/>
      <c r="K9" s="68"/>
      <c r="L9" s="68"/>
      <c r="M9" s="67"/>
    </row>
    <row r="10" spans="1:20" ht="30" customHeight="1" x14ac:dyDescent="0.25">
      <c r="A10" s="4"/>
      <c r="B10" s="120" t="s">
        <v>1</v>
      </c>
      <c r="C10" s="120"/>
      <c r="D10" s="120"/>
      <c r="E10" s="59"/>
      <c r="F10" s="56"/>
      <c r="G10" s="120" t="s">
        <v>39</v>
      </c>
      <c r="H10" s="120"/>
      <c r="I10" s="120"/>
      <c r="J10" s="4"/>
    </row>
    <row r="11" spans="1:20" ht="30" customHeight="1" x14ac:dyDescent="0.25">
      <c r="A11" s="4"/>
      <c r="B11" s="11" t="s">
        <v>3</v>
      </c>
      <c r="C11" s="11" t="s">
        <v>4</v>
      </c>
      <c r="D11" s="11" t="s">
        <v>5</v>
      </c>
      <c r="E11" s="60"/>
      <c r="F11" s="54"/>
      <c r="G11" s="11" t="s">
        <v>3</v>
      </c>
      <c r="H11" s="11" t="s">
        <v>4</v>
      </c>
      <c r="I11" s="11" t="s">
        <v>5</v>
      </c>
      <c r="J11" s="4"/>
    </row>
    <row r="12" spans="1:20" ht="30" customHeight="1" x14ac:dyDescent="0.25">
      <c r="A12" s="4"/>
      <c r="B12" s="13" t="str">
        <f ca="1">IF($D$8&gt;$D$6,"UNBORN",IF($D$8&gt;0,DATEDIF($D$8,$D$6,"Y"),""))</f>
        <v/>
      </c>
      <c r="C12" s="13" t="str">
        <f ca="1">IF($D$8&gt;$D$6,"UNBORN",IF($D$8&gt;0,DATEDIF($D$8,$D$6,"YM"),""))</f>
        <v/>
      </c>
      <c r="D12" s="13" t="str">
        <f ca="1">IF($D$8&gt;$D$6,"UNBORN",IF($D$8&gt;0,IF(DATEDIF($D$8,$D$6,"MD")&lt;0,0,DATEDIF($D$8,$D$6,"MD")),""))</f>
        <v/>
      </c>
      <c r="E12" s="61"/>
      <c r="F12" s="49"/>
      <c r="G12" s="13" t="str">
        <f>IF($D$13="GO",IF($D$8&gt;$I$8,"UNBORN",IF($I$8&gt;0,DATEDIF($D$8,$I$8,"Y"),"")),"")</f>
        <v/>
      </c>
      <c r="H12" s="13" t="str">
        <f>IF($D$13="GO",IF($D$8&gt;$I$8,"UNBORN",IF($I$8&gt;0,DATEDIF($D$8,$I$8,"YM"),"")),"")</f>
        <v/>
      </c>
      <c r="I12" s="13" t="str">
        <f>IF($D$13="GO",IF($D$8&gt;$I$8,"UNBORN",IF($I$8&gt;0,IF(DATEDIF($D$8,$I$8,"MD")&lt;0,0,DATEDIF($D$8,$I$8,"MD")),"")),"")</f>
        <v/>
      </c>
      <c r="J12" s="4"/>
    </row>
    <row r="13" spans="1:20" ht="30" customHeight="1" x14ac:dyDescent="0.25">
      <c r="A13" s="23"/>
      <c r="B13" s="23"/>
      <c r="C13" s="23"/>
      <c r="D13" s="51" t="str">
        <f>IF(AND($D$8&gt;0,$I$6&gt;0,$I$8&gt;0),"GO","NO")</f>
        <v>NO</v>
      </c>
      <c r="E13" s="22"/>
      <c r="F13" s="22"/>
      <c r="G13" s="22"/>
      <c r="H13" s="51"/>
      <c r="I13" s="51" t="str">
        <f>IF($G$12="UNBORN","NO",IF($D$13="GO","GO",""))</f>
        <v/>
      </c>
      <c r="J13" s="23"/>
    </row>
    <row r="14" spans="1:20" s="71" customFormat="1" ht="30" customHeight="1" x14ac:dyDescent="0.25">
      <c r="A14" s="26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101"/>
      <c r="L14" s="69" t="s">
        <v>47</v>
      </c>
      <c r="M14" s="74"/>
      <c r="N14" s="74"/>
      <c r="O14" s="74"/>
      <c r="P14" s="75"/>
      <c r="Q14" s="74"/>
      <c r="R14" s="74"/>
      <c r="S14" s="74"/>
      <c r="T14" s="74"/>
    </row>
    <row r="15" spans="1:20" ht="24.95" customHeight="1" x14ac:dyDescent="0.25">
      <c r="A15" s="14"/>
      <c r="B15" s="4"/>
      <c r="C15" s="4"/>
      <c r="D15" s="4"/>
      <c r="E15" s="4"/>
      <c r="F15" s="4"/>
      <c r="G15" s="4"/>
      <c r="H15" s="4"/>
      <c r="I15" s="4"/>
      <c r="J15" s="23" t="s">
        <v>56</v>
      </c>
      <c r="K15" s="76"/>
      <c r="L15" s="124" t="s">
        <v>48</v>
      </c>
      <c r="M15" s="124"/>
      <c r="N15" s="124"/>
      <c r="O15" s="124"/>
      <c r="P15" s="124"/>
      <c r="Q15" s="124"/>
      <c r="R15" s="124"/>
      <c r="S15" s="124"/>
      <c r="T15" s="124"/>
    </row>
    <row r="16" spans="1:20" s="74" customFormat="1" ht="30" customHeight="1" x14ac:dyDescent="0.25">
      <c r="A16" s="7"/>
      <c r="B16" s="7"/>
      <c r="C16" s="7"/>
      <c r="D16" s="17"/>
      <c r="E16" s="7"/>
      <c r="F16" s="17" t="s">
        <v>34</v>
      </c>
      <c r="G16" s="17"/>
      <c r="H16" s="5" t="s">
        <v>40</v>
      </c>
      <c r="I16" s="6" t="str">
        <f>IF($I$13="GO",IF($I$6="12 weeks old",$I$8,IF($I$6="16 weeks old","N/A",IF($I$6="1 year old","N/A",IF($I$8&gt;$D$8+84,$I$8+28,$D$8+84)))),"")</f>
        <v/>
      </c>
      <c r="J16" s="21"/>
      <c r="K16" s="53">
        <f>IF($D$8&gt;0,$D$8+84,0)</f>
        <v>0</v>
      </c>
      <c r="L16" s="125" t="s">
        <v>49</v>
      </c>
      <c r="M16" s="125"/>
      <c r="N16" s="125"/>
      <c r="O16" s="125"/>
      <c r="P16" s="125"/>
      <c r="Q16" s="125"/>
      <c r="R16" s="125"/>
      <c r="S16" s="125"/>
      <c r="T16" s="125"/>
    </row>
    <row r="17" spans="1:20" s="74" customFormat="1" ht="30" customHeight="1" x14ac:dyDescent="0.25">
      <c r="A17" s="7"/>
      <c r="B17" s="7"/>
      <c r="C17" s="7"/>
      <c r="D17" s="7"/>
      <c r="E17" s="7"/>
      <c r="F17" s="7"/>
      <c r="G17" s="17"/>
      <c r="H17" s="5" t="s">
        <v>41</v>
      </c>
      <c r="I17" s="6" t="str">
        <f>IF($I$13="GO",IF($I$6="8 weeks old",$I$16+28,IF($I$6="1 year old","N/A",IF($I$6="16 weeks old",$I$8,IF($I$6="12 weeks old",(IF($I$8&gt;$D$8+84,$I$8+28,$D$8+112)))))),"")</f>
        <v/>
      </c>
      <c r="J17" s="21"/>
      <c r="K17" s="53">
        <f>IF($D$8&gt;0,$D$8+112,0)</f>
        <v>0</v>
      </c>
      <c r="L17" s="64"/>
      <c r="M17" s="67"/>
      <c r="N17" s="66"/>
      <c r="O17" s="66"/>
      <c r="P17" s="66"/>
      <c r="Q17" s="66"/>
      <c r="R17" s="66"/>
      <c r="S17" s="66"/>
      <c r="T17" s="66"/>
    </row>
    <row r="18" spans="1:20" s="74" customFormat="1" ht="30" customHeight="1" x14ac:dyDescent="0.25">
      <c r="A18" s="7"/>
      <c r="B18" s="7"/>
      <c r="C18" s="7"/>
      <c r="D18" s="7"/>
      <c r="E18" s="7"/>
      <c r="F18" s="7"/>
      <c r="G18" s="17"/>
      <c r="H18" s="5" t="s">
        <v>42</v>
      </c>
      <c r="I18" s="6" t="str">
        <f>IF($I$13="GO",IF(OR($I$6="8 weeks old",$I$6="12 weeks old",$I$6="16 weeks old"),IF($I$8&gt;$D$8+337,$I$8+28,$J$18),IF($I$6="1 year old",$I$8,)),"")</f>
        <v/>
      </c>
      <c r="J18" s="21">
        <f>DATE(YEAR(D8)+1,MONTH(D8),DAY(D8))</f>
        <v>366</v>
      </c>
      <c r="K18" s="53">
        <f>IF($D$8&gt;0,DATE(YEAR($D$8)+1,MONTH($D$8),DAY($D$8)),0)</f>
        <v>0</v>
      </c>
      <c r="L18" s="64"/>
      <c r="M18" s="67"/>
      <c r="N18" s="66"/>
      <c r="O18" s="66"/>
      <c r="P18" s="66"/>
      <c r="Q18" s="66"/>
      <c r="R18" s="66"/>
      <c r="S18" s="66"/>
      <c r="T18" s="66"/>
    </row>
    <row r="19" spans="1:20" s="74" customFormat="1" ht="30" customHeight="1" x14ac:dyDescent="0.25">
      <c r="A19" s="7"/>
      <c r="B19" s="7"/>
      <c r="C19" s="7"/>
      <c r="D19" s="7"/>
      <c r="E19" s="7"/>
      <c r="F19" s="7"/>
      <c r="G19" s="17"/>
      <c r="H19" s="5" t="s">
        <v>43</v>
      </c>
      <c r="I19" s="6" t="str">
        <f>IF($I$13="GO",IF($I$18&gt;$D$8+1189,$I$18+28,IF($I$8&gt;$D$8+1189,$I$8+28,$D$8+1217)),"")</f>
        <v/>
      </c>
      <c r="J19" s="21">
        <f>DATE(YEAR(D8)+3,MONTH(D8)+4,DAY(D8))</f>
        <v>1216</v>
      </c>
      <c r="K19" s="53">
        <f>IF($D$8&gt;0,DATE(YEAR($D$8)+3,MONTH($D$8)+4,DAY($D$8)),0)</f>
        <v>0</v>
      </c>
      <c r="L19" s="64"/>
      <c r="M19" s="67"/>
      <c r="N19" s="66"/>
      <c r="O19" s="66"/>
      <c r="P19" s="66"/>
      <c r="Q19" s="66"/>
      <c r="R19" s="66"/>
      <c r="S19" s="66"/>
      <c r="T19" s="66"/>
    </row>
    <row r="20" spans="1:20" s="74" customFormat="1" ht="24.95" customHeight="1" x14ac:dyDescent="0.25">
      <c r="A20" s="7"/>
      <c r="B20" s="7"/>
      <c r="C20" s="7"/>
      <c r="D20" s="7"/>
      <c r="E20" s="7"/>
      <c r="F20" s="7"/>
      <c r="G20" s="7"/>
      <c r="H20" s="4"/>
      <c r="I20" s="4"/>
      <c r="J20" s="4"/>
      <c r="K20" s="76"/>
      <c r="L20" s="64"/>
      <c r="P20" s="75"/>
    </row>
    <row r="21" spans="1:20" ht="24.95" customHeight="1" x14ac:dyDescent="0.25">
      <c r="A21" s="122" t="str">
        <f>UPPER("Please note    -    the calculated appointment dates are the earliest due dates based on the given immunisations.")</f>
        <v>PLEASE NOTE    -    THE CALCULATED APPOINTMENT DATES ARE THE EARLIEST DUE DATES BASED ON THE GIVEN IMMUNISATIONS.</v>
      </c>
      <c r="B21" s="122"/>
      <c r="C21" s="122"/>
      <c r="D21" s="122"/>
      <c r="E21" s="122"/>
      <c r="F21" s="122"/>
      <c r="G21" s="122"/>
      <c r="H21" s="122"/>
      <c r="I21" s="122"/>
      <c r="J21" s="122"/>
      <c r="P21" s="64"/>
    </row>
    <row r="22" spans="1:20" ht="24.95" customHeight="1" x14ac:dyDescent="0.25">
      <c r="A22" s="123" t="str">
        <f>UPPER("Please ensure that the correct period between immunisations is given.")</f>
        <v>PLEASE ENSURE THAT THE CORRECT PERIOD BETWEEN IMMUNISATIONS IS GIVEN.</v>
      </c>
      <c r="B22" s="123"/>
      <c r="C22" s="123"/>
      <c r="D22" s="123"/>
      <c r="E22" s="123"/>
      <c r="F22" s="123"/>
      <c r="G22" s="123"/>
      <c r="H22" s="123"/>
      <c r="I22" s="123"/>
      <c r="J22" s="123"/>
      <c r="P22" s="64"/>
    </row>
    <row r="23" spans="1:20" ht="24.95" customHeight="1" x14ac:dyDescent="0.25">
      <c r="P23" s="64"/>
    </row>
    <row r="24" spans="1:20" ht="30" customHeight="1" x14ac:dyDescent="0.25">
      <c r="P24" s="64"/>
    </row>
    <row r="25" spans="1:20" ht="30" customHeight="1" x14ac:dyDescent="0.25">
      <c r="P25" s="64"/>
    </row>
    <row r="26" spans="1:20" ht="30" customHeight="1" x14ac:dyDescent="0.25">
      <c r="P26" s="64"/>
    </row>
  </sheetData>
  <sheetProtection sheet="1" objects="1" scenarios="1" selectLockedCells="1"/>
  <mergeCells count="7">
    <mergeCell ref="A21:J21"/>
    <mergeCell ref="A22:J22"/>
    <mergeCell ref="L5:T5"/>
    <mergeCell ref="B10:D10"/>
    <mergeCell ref="G10:I10"/>
    <mergeCell ref="L15:T15"/>
    <mergeCell ref="L16:T16"/>
  </mergeCells>
  <conditionalFormatting sqref="A21:A22">
    <cfRule type="expression" dxfId="1" priority="2">
      <formula>AND($D$8&gt;0,$I$13="GO")</formula>
    </cfRule>
  </conditionalFormatting>
  <dataValidations count="1">
    <dataValidation type="date" allowBlank="1" showInputMessage="1" showErrorMessage="1" error="Invalid date" prompt="Date of Birth" sqref="D8">
      <formula1>1</formula1>
      <formula2>TODAY()</formula2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FBF40E74-00F8-46F4-B6F4-F8166DCCC554}">
            <xm:f>LEFT(I16,LEN("N/A"))="N/A"</xm:f>
            <xm:f>"N/A"</xm:f>
            <x14:dxf>
              <font>
                <color theme="1" tint="0.34998626667073579"/>
              </font>
              <fill>
                <patternFill>
                  <bgColor theme="0" tint="-0.24994659260841701"/>
                </patternFill>
              </fill>
            </x14:dxf>
          </x14:cfRule>
          <xm:sqref>I16:I19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valid choice" prompt="Immunisation type">
          <x14:formula1>
            <xm:f>'Birthday List Calculator'!$N$2:$N$5</xm:f>
          </x14:formula1>
          <xm:sqref>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Birthday List Calculator</vt:lpstr>
      <vt:lpstr>D.O.B. Appointments Calculator</vt:lpstr>
      <vt:lpstr>IMMS Appointment Calculator</vt:lpstr>
      <vt:lpstr>'Birthday List Calculator'!Print_Area</vt:lpstr>
      <vt:lpstr>'D.O.B. Appointments Calculator'!Print_Area</vt:lpstr>
      <vt:lpstr>'IMMS Appointment Calculator'!Print_Area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Ellis</dc:creator>
  <cp:lastModifiedBy>Bojarska Joanna (Somerset Local Medical Committee)</cp:lastModifiedBy>
  <cp:lastPrinted>2020-08-27T15:04:39Z</cp:lastPrinted>
  <dcterms:created xsi:type="dcterms:W3CDTF">2020-02-21T13:21:10Z</dcterms:created>
  <dcterms:modified xsi:type="dcterms:W3CDTF">2020-10-15T14:05:41Z</dcterms:modified>
</cp:coreProperties>
</file>